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activeTab="1"/>
  </bookViews>
  <sheets>
    <sheet name="zał 1 doch" sheetId="19" r:id="rId1"/>
    <sheet name="zał 2 wydatki" sheetId="20" r:id="rId2"/>
    <sheet name="zał 3 Program inwestycyjny" sheetId="10" r:id="rId3"/>
    <sheet name="zał 4 Inwestycje" sheetId="11" r:id="rId4"/>
    <sheet name="Przychody Rozchody" sheetId="8" r:id="rId5"/>
    <sheet name="zał 6 zlecone" sheetId="14" r:id="rId6"/>
    <sheet name="Zał 7 PFGZGiK" sheetId="12" r:id="rId7"/>
    <sheet name="Zał 7a PFGZGiK" sheetId="13" r:id="rId8"/>
    <sheet name="Prognoza dłudu" sheetId="9" r:id="rId9"/>
    <sheet name="Arkusz1" sheetId="1" r:id="rId10"/>
    <sheet name="Arkusz2" sheetId="2" r:id="rId11"/>
    <sheet name="Arkusz3" sheetId="3" r:id="rId12"/>
  </sheets>
  <definedNames>
    <definedName name="_xlnm.Print_Area" localSheetId="4">'Przychody Rozchody'!$B$35:$E$36</definedName>
    <definedName name="_xlnm.Print_Area" localSheetId="2">'zał 3 Program inwestycyjny'!$B$6:$Q$51</definedName>
    <definedName name="_xlnm.Print_Area" localSheetId="3">'zał 4 Inwestycje'!$B$183:$N$191</definedName>
  </definedNames>
  <calcPr calcId="125725"/>
</workbook>
</file>

<file path=xl/calcChain.xml><?xml version="1.0" encoding="utf-8"?>
<calcChain xmlns="http://schemas.openxmlformats.org/spreadsheetml/2006/main">
  <c r="F16" i="12"/>
  <c r="G23" i="13"/>
  <c r="F32" i="12"/>
  <c r="F12"/>
  <c r="M183" i="11"/>
  <c r="L183"/>
  <c r="J183"/>
  <c r="I183"/>
  <c r="H183"/>
  <c r="G183"/>
  <c r="P46" i="10"/>
  <c r="O46"/>
  <c r="N46"/>
  <c r="M46"/>
  <c r="L46"/>
  <c r="J46"/>
  <c r="I46"/>
  <c r="H46"/>
  <c r="G46"/>
  <c r="R45" i="9" l="1"/>
  <c r="J45"/>
  <c r="I45"/>
  <c r="R36"/>
  <c r="Q36"/>
  <c r="P36"/>
  <c r="O36"/>
  <c r="N36"/>
  <c r="M36"/>
  <c r="L36"/>
  <c r="K36"/>
  <c r="J36"/>
  <c r="I36"/>
  <c r="H36"/>
  <c r="R31"/>
  <c r="R47" s="1"/>
  <c r="Q31"/>
  <c r="Q48" s="1"/>
  <c r="P31"/>
  <c r="P47" s="1"/>
  <c r="O31"/>
  <c r="O48" s="1"/>
  <c r="N31"/>
  <c r="N47" s="1"/>
  <c r="M31"/>
  <c r="M48" s="1"/>
  <c r="L31"/>
  <c r="L47" s="1"/>
  <c r="K31"/>
  <c r="K48" s="1"/>
  <c r="J31"/>
  <c r="J47" s="1"/>
  <c r="I31"/>
  <c r="I48" s="1"/>
  <c r="H31"/>
  <c r="R25"/>
  <c r="R46" s="1"/>
  <c r="Q25"/>
  <c r="P25"/>
  <c r="O25"/>
  <c r="N25"/>
  <c r="M25"/>
  <c r="L25"/>
  <c r="K25"/>
  <c r="J25"/>
  <c r="J46" s="1"/>
  <c r="I25"/>
  <c r="I46" s="1"/>
  <c r="H25"/>
  <c r="G21"/>
  <c r="F21"/>
  <c r="E21"/>
  <c r="R17"/>
  <c r="Q17"/>
  <c r="P17"/>
  <c r="O17"/>
  <c r="N17"/>
  <c r="M17"/>
  <c r="L17"/>
  <c r="K17"/>
  <c r="J17"/>
  <c r="I17"/>
  <c r="H17"/>
  <c r="G13"/>
  <c r="G12" s="1"/>
  <c r="F13"/>
  <c r="E13"/>
  <c r="E12" s="1"/>
  <c r="F12"/>
  <c r="F46" s="1"/>
  <c r="E22" i="8"/>
  <c r="E13"/>
  <c r="H47" i="9" l="1"/>
  <c r="K45"/>
  <c r="E46"/>
  <c r="E45"/>
  <c r="G46"/>
  <c r="G45"/>
  <c r="K46"/>
  <c r="F45"/>
  <c r="I47"/>
  <c r="K47"/>
  <c r="M47"/>
  <c r="O47"/>
  <c r="Q47"/>
  <c r="H48"/>
  <c r="J48"/>
  <c r="L48"/>
  <c r="N48"/>
  <c r="P48"/>
  <c r="R48"/>
  <c r="L46" l="1"/>
  <c r="L45"/>
  <c r="H46"/>
  <c r="H45"/>
  <c r="M46" l="1"/>
  <c r="M45"/>
  <c r="N46" l="1"/>
  <c r="N45"/>
  <c r="O12"/>
  <c r="O46" l="1"/>
  <c r="O45"/>
  <c r="P12"/>
  <c r="P46" l="1"/>
  <c r="P45"/>
  <c r="Q12"/>
  <c r="Q46" l="1"/>
  <c r="Q45"/>
</calcChain>
</file>

<file path=xl/sharedStrings.xml><?xml version="1.0" encoding="utf-8"?>
<sst xmlns="http://schemas.openxmlformats.org/spreadsheetml/2006/main" count="2739" uniqueCount="968">
  <si>
    <t>Lp.</t>
  </si>
  <si>
    <t>obligacje</t>
  </si>
  <si>
    <t>1.1</t>
  </si>
  <si>
    <t>2.1</t>
  </si>
  <si>
    <t>2.2</t>
  </si>
  <si>
    <t>w złotych</t>
  </si>
  <si>
    <t>1.</t>
  </si>
  <si>
    <t>2.</t>
  </si>
  <si>
    <t>3.</t>
  </si>
  <si>
    <t>4.</t>
  </si>
  <si>
    <t>5.</t>
  </si>
  <si>
    <t>6.</t>
  </si>
  <si>
    <t>7.</t>
  </si>
  <si>
    <t>8.</t>
  </si>
  <si>
    <t>x</t>
  </si>
  <si>
    <t>Treść</t>
  </si>
  <si>
    <t>Przychody i rozchody budżetu w 2010 roku</t>
  </si>
  <si>
    <t>Klasyfikacja §</t>
  </si>
  <si>
    <t>Kwota 2010 r.</t>
  </si>
  <si>
    <t>Przychody ogółem:</t>
  </si>
  <si>
    <t>Kredyty</t>
  </si>
  <si>
    <t>§ 952</t>
  </si>
  <si>
    <t>Pożyczki</t>
  </si>
  <si>
    <t>Pożyczki na finansowanie zadań realizowanych z udziałem środków pochodzących z budżetu Unii Europejskiej</t>
  </si>
  <si>
    <t>§ 903</t>
  </si>
  <si>
    <t>Spłaty pożyczek udzielonych</t>
  </si>
  <si>
    <t>§ 951</t>
  </si>
  <si>
    <t>Prywatyzacja majątku jednostki samorządu terytorialnego</t>
  </si>
  <si>
    <t>§ 944</t>
  </si>
  <si>
    <t>Nadwyżka budżetu z lat ubiegłych</t>
  </si>
  <si>
    <t>§ 957</t>
  </si>
  <si>
    <t>Papiery wartościowe (obligacje)</t>
  </si>
  <si>
    <t>§ 931</t>
  </si>
  <si>
    <t>Inne źródła (wolne środki)</t>
  </si>
  <si>
    <t>§ 955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</si>
  <si>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</si>
  <si>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</si>
  <si>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</si>
  <si>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</si>
  <si>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Unii Europejskiej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</si>
  <si>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</si>
  <si>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</si>
  <si>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</si>
  <si>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</si>
  <si>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</si>
  <si>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</si>
  <si>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</si>
  <si>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</si>
  <si>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</si>
  <si>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 xml:space="preserve">Prognoza kwoty długu i spłat na rok 2010 i lata następne </t>
  </si>
  <si>
    <t>W-wymagana</t>
  </si>
  <si>
    <t>Wyszczególnienie</t>
  </si>
  <si>
    <t>31.12.2007</t>
  </si>
  <si>
    <t>31.12.2008</t>
  </si>
  <si>
    <t>31.12.2009*</t>
  </si>
  <si>
    <t>Prognoza kwoty długu na 31 grudzień 2010 roku i lata nastepne</t>
  </si>
  <si>
    <t>O - opcjonalna</t>
  </si>
  <si>
    <t>w</t>
  </si>
  <si>
    <t>Zobowiązania według tytułów dłużnych: **</t>
  </si>
  <si>
    <t>Zaciągnięte zobowiązania (bez art. 170 ust. 3 ufp); 1.1.1+1.1.2+1.1.3:</t>
  </si>
  <si>
    <t>1.1.1</t>
  </si>
  <si>
    <t>o</t>
  </si>
  <si>
    <t>pożyczki</t>
  </si>
  <si>
    <t>1.1.2</t>
  </si>
  <si>
    <t>kredyty</t>
  </si>
  <si>
    <t>1.1.3</t>
  </si>
  <si>
    <t>1.2</t>
  </si>
  <si>
    <t>Planowane w roku budżetowym (bez art. 170 ust. 3 ufp); 1.2.1+1.2.2+1.2.3:</t>
  </si>
  <si>
    <t>1.2.1</t>
  </si>
  <si>
    <t>1.2.2</t>
  </si>
  <si>
    <t>1.2.3</t>
  </si>
  <si>
    <t>1.3</t>
  </si>
  <si>
    <t>Zaciągnięte zobowiązania (art. 170 ust. 3 ufp); 1.3.1+1.3.2+1.3.3:</t>
  </si>
  <si>
    <t>1.3.1</t>
  </si>
  <si>
    <t>1.3.2</t>
  </si>
  <si>
    <t>1.3.3</t>
  </si>
  <si>
    <t>1.4</t>
  </si>
  <si>
    <t>Planowane w roku budżetowym (art. 170 ust. 3 ufp); 1.4.1+1.4.2+1.4.3:</t>
  </si>
  <si>
    <t>1.4.1</t>
  </si>
  <si>
    <t>1.4.2</t>
  </si>
  <si>
    <t>1.4.3</t>
  </si>
  <si>
    <t>1.5</t>
  </si>
  <si>
    <t>Prognozowany stan zobowiazań wymagalnych na 31 grudzień</t>
  </si>
  <si>
    <t>Spłata długu 2.1+2.2+2.3+2.4</t>
  </si>
  <si>
    <t>Spłata rat kapitałowych (bez art. 169 ust. 3 ufp); 2.1.1+2.1.2+2.1.3+2.1.4</t>
  </si>
  <si>
    <t>2.1.1</t>
  </si>
  <si>
    <t xml:space="preserve">kredytów </t>
  </si>
  <si>
    <t>2.1.2</t>
  </si>
  <si>
    <t xml:space="preserve">pożyczek </t>
  </si>
  <si>
    <t>2.1.3</t>
  </si>
  <si>
    <t>wykup papierów wartościowych</t>
  </si>
  <si>
    <t>2.1.4</t>
  </si>
  <si>
    <t>udzielonych poręczeń</t>
  </si>
  <si>
    <t>Spłata rat kapitałowych (art. 169 ust. 3 ufp); 2.2.1+2.2.2+2.2.3+2.2.4</t>
  </si>
  <si>
    <t>2.2.1</t>
  </si>
  <si>
    <t>kredytów</t>
  </si>
  <si>
    <t>2.2.3</t>
  </si>
  <si>
    <t>2.2.4</t>
  </si>
  <si>
    <t>2.3</t>
  </si>
  <si>
    <t>Spłata odsetek i dyskonta (bez art. 169 ust. 3 ufp)</t>
  </si>
  <si>
    <t>2.4</t>
  </si>
  <si>
    <t>Spłata odsetek i dyskonta (art. 169 ust. 3 ufp)</t>
  </si>
  <si>
    <t>Prognozowane dochody budżetowe</t>
  </si>
  <si>
    <t>Relacje do dochodów (w %):</t>
  </si>
  <si>
    <t>4.1</t>
  </si>
  <si>
    <t xml:space="preserve">długu (art. 170 ust. 1);       </t>
  </si>
  <si>
    <t>4.2</t>
  </si>
  <si>
    <t>długu po uwzględnieniu wyłączeń (art. 170 ust. 3);</t>
  </si>
  <si>
    <t>4.3</t>
  </si>
  <si>
    <t xml:space="preserve">spłaty zadłużenia (art. 169 ust. 1);  (2.1+2.2+2.3+2.4):3 </t>
  </si>
  <si>
    <t>4.4</t>
  </si>
  <si>
    <t xml:space="preserve">spłaty zadłużenia po uwzględnieniu wyłączeń (art. 169 ust. 3); (2.1+2.3):3 </t>
  </si>
  <si>
    <t>* w przypadku sporządzania załacznika do projektu budżetu - należy podać przewidywane wykonanie, w przypadku zmiany załącznika w ciągu roku budżetowego - należy podać wykonanie faktyczne.</t>
  </si>
  <si>
    <t xml:space="preserve">** stan zobowiązań na koniec roku z uwzględnieniem spłat dokonanych w trakcie roku budżetowego </t>
  </si>
  <si>
    <t xml:space="preserve">Spłaty rat z tytułu zaciągniętych pożyczek i kredytów wynoszą 3.939.696,00 zł, które zostaną uregulowane z przychodów - nadwyżka budżetu z lat ubiegłych. </t>
  </si>
  <si>
    <t>Limity wydatków na wieloletnie programy inwestycyjne powiatu nakielskiego w latach 2010-2013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</si>
  <si>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</si>
  <si>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</si>
  <si>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</si>
  <si>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</si>
  <si>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</si>
  <si>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</si>
  <si>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Planowane wydatki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</si>
  <si>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</si>
  <si>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</si>
  <si>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</si>
  <si>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</si>
  <si>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</si>
  <si>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</si>
  <si>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</si>
  <si>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</si>
  <si>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</si>
  <si>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</si>
  <si>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6050 6057 6059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</si>
  <si>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</si>
  <si>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</si>
  <si>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</si>
  <si>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</si>
  <si>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</si>
  <si>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Modernizacja (Remont) połączenia drogowego łączącego drogę krajową nr 5 z drogą wojewódzką nr 246 na odcinku Zamość -  Samoklęski Małe - droga powiatowa nr 1948</t>
  </si>
  <si>
    <t xml:space="preserve">Modernizacja (Remont) drogi powiatowej nr 1930 Dobieszewko-Kcynia </t>
  </si>
  <si>
    <t xml:space="preserve">Modernizacja (Remont) drogi powiatowej nr 1926 Nakło-Bydgoszcz </t>
  </si>
  <si>
    <t>6050</t>
  </si>
  <si>
    <t>Modernizacja (Remont) drogi powiatowej Nr 1928 Smogulec-Kcynia</t>
  </si>
  <si>
    <t>6057</t>
  </si>
  <si>
    <t>6059</t>
  </si>
  <si>
    <t>Modernizacja (Przebudowa) drogi powiatowej nr 1932 Sipiory-Czerwonak</t>
  </si>
  <si>
    <t>Budowa przystani wodnej na rzece Noteć w Nakle nad Notecią etap I, Budowa budynku przystani wodnej wraz z apleczem dydaktycznym w Nakle nad Notecią - etap II</t>
  </si>
  <si>
    <t>Starostwo Powiatowe w Nakle nad Notecią</t>
  </si>
  <si>
    <t>801 854</t>
  </si>
  <si>
    <t>Partycypacja w kosztach budowy basenu w Nakle nad Notecią</t>
  </si>
  <si>
    <t>Urząd Miasta i Gminy w Nakle nad Notecią</t>
  </si>
  <si>
    <t>9.</t>
  </si>
  <si>
    <t>926</t>
  </si>
  <si>
    <t>92601</t>
  </si>
  <si>
    <t>6300</t>
  </si>
  <si>
    <t>Budowa sali rehabilitacyjno-sportowej przy ZSS w Karnowie</t>
  </si>
  <si>
    <t>10.</t>
  </si>
  <si>
    <t>801</t>
  </si>
  <si>
    <t>80102</t>
  </si>
  <si>
    <t>Budowa sali gimnastycznej przy                 I Liceum Ogólnokształcącym w Szubinie</t>
  </si>
  <si>
    <t>11.</t>
  </si>
  <si>
    <t>Ogółem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</si>
  <si>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</si>
  <si>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</si>
  <si>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</si>
  <si>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</si>
  <si>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</si>
  <si>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</si>
  <si>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</si>
  <si>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</si>
  <si>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</si>
  <si>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</si>
  <si>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</si>
  <si>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</si>
  <si>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</si>
  <si>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</si>
  <si>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</si>
  <si>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</si>
  <si>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</si>
  <si>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</si>
  <si>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</si>
  <si>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</si>
  <si>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</si>
  <si>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</si>
  <si>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</si>
  <si>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</si>
  <si>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</si>
  <si>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</si>
  <si>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</si>
  <si>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</si>
  <si>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</si>
  <si>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</si>
  <si>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</si>
  <si>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</si>
  <si>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</si>
  <si>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</si>
  <si>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</si>
  <si>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</si>
  <si>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</si>
  <si>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</si>
  <si>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</si>
  <si>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Modernizacja (remont) drogi powiatowej Nr 1917 Jadwiżyn-Bnin</t>
  </si>
  <si>
    <t>22.</t>
  </si>
  <si>
    <t>B.</t>
  </si>
  <si>
    <t>Modernizacja (remont) drogi powiatowej Nr 1941 Górki Zagajne-Żerniki</t>
  </si>
  <si>
    <t>23.</t>
  </si>
  <si>
    <t>Modernizacja (remont) drogi powiatowej Nr 1944 Zalesie-Górki Dąbskie</t>
  </si>
  <si>
    <t>Zakup samochodu dostawczego na potrzeby Zarządu Dróg Powiatowych w Nakle nad Notecią</t>
  </si>
  <si>
    <t>Dofinansowanie kosztów budowy drogi - obejście miasta Nakła nad Notecią</t>
  </si>
  <si>
    <t>Instalacja klimatyzacji w budynku Starostwa Powiatowego w Nakle nad Notecią</t>
  </si>
  <si>
    <t>Starostwo Powiatowe</t>
  </si>
  <si>
    <t>Zakup sprzętu informatycznego - zestawy komputerowe dla Starostwa Powiatowego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</si>
  <si>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</si>
  <si>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</si>
  <si>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</si>
  <si>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Zakup fantomów do szkolenia z zakresu udzielania pierwszej pomocy</t>
  </si>
  <si>
    <t>Partycypacja w kosztach budowy systemu monitoringu na terenie Gminy Nakło nad Notecią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</si>
  <si>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</si>
  <si>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</si>
  <si>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 xml:space="preserve">Termomodernizacja budynku szkoły I Liceum Ogólnokształcącego  w Szubinie </t>
  </si>
  <si>
    <t>Budowa przystani wodnej na rzece Noteć w Nakle nad Notecią etap I, Budowa budynku przystani wodnej wraz z zapleczem dydaktycznym w Nakle nad Notecią - etap II</t>
  </si>
  <si>
    <t>Termomodernizacja budynku szkoły ZSŻŚ w Nakle nad Notecią (ściana frontowa)</t>
  </si>
  <si>
    <t>Zakup mikroskopu metalograficznego typu OPTEK MET-INVERT na potrzeby ZSŻŚ w Nakle nad Notecią</t>
  </si>
  <si>
    <t>Zakup urządzenia do diagnostyki pojazdów samochodowych typu Explorer MK 3 - SEIWA PLOTTER</t>
  </si>
  <si>
    <t>Termomodernizacja budynku stołówki i łącznika przy Zespole Szkół Ponadgimanzjalnych w Szubinie</t>
  </si>
  <si>
    <t>Partycypacja w kosztach budowy bioska sportowego "Orlik" przy SP Nr 2 w Nakle nad Notecią</t>
  </si>
  <si>
    <t>Zakup sprzętu specjalistycznego z przeznaczeniem do działań związanych z usuwaniem skutków zagrożeń ekologicznych przez KP PSP</t>
  </si>
  <si>
    <t>Budowa parkingu oraz zagospodarowanie terenu przy boisku ZSP w Szubinie</t>
  </si>
  <si>
    <t>Zakup przyczepy do przewozu kajaków</t>
  </si>
  <si>
    <t>Przebudowa schodów wejściowych i budowa podjazdu dla osób niepełnosprawnych w budynku I LO w Szubinie</t>
  </si>
  <si>
    <t>Zakup zestawu hydraulicznych narzędzi ratowniczych dla Komendy Powiatowej PSP w Nakle nad Notecią</t>
  </si>
  <si>
    <t>Zakup trzech tablic interaktywnych w ramach projektu "e-Usługi",                           "e-Organizacja" - wkład własny</t>
  </si>
  <si>
    <t>Termomodernizacja budynku szkoły  ZSŻŚ w Nakle nad Notecią - docieplenie ścian, wymiana okien, docieplenie dachu</t>
  </si>
  <si>
    <t>Zakup Infokiosków w ramach projektu "Profesjonalny samorząd"</t>
  </si>
  <si>
    <t>Zakup urządzenia wielofunkcyjnego na potrzeby zarządzania projektem "Profesjonalny samorząd"</t>
  </si>
  <si>
    <t>Zakup dwóch tablic interaktywnych w ramach projektu "Klucz do przyszłości"</t>
  </si>
  <si>
    <t>Budowa obiektu małej architektury - monumentu upamiętniającego ofiary Katynia w Nakle nad Notecią przy ul. Kościelnej 6</t>
  </si>
  <si>
    <t>Termomodernizacja dachu budynku Starostwa Powiatowego w Nakle nad Notecią - dokumnetacja projektowa</t>
  </si>
  <si>
    <t>Zakup jednofunkcyjnego kotła kondensacyjnego na potrzeby Starostwa Powiatowego w Nakle nad Notecią</t>
  </si>
  <si>
    <t>Wizualizacja i przygotowanie założeń projektowych wielofunkcyjnego budynku pomocy społecznej w Nakle nad Notecią</t>
  </si>
  <si>
    <t>kredyt -  9.113.385,00 zł     pożyczki -  595.000,00zł</t>
  </si>
  <si>
    <t>kredyty - 17.246.489,00 zł ( w tym kwota 2.300.000,00 zł kredyt art.170 ust.3 UFP)   pożyczki - 595.000,00 zł</t>
  </si>
  <si>
    <t>80120 80130 85410 90019</t>
  </si>
  <si>
    <t xml:space="preserve">6050 </t>
  </si>
  <si>
    <t>Termomodernizacja budynków szkół i placówek: ZSP w Szubinie, ZSŻŚ w Nakle, ILO Szubin</t>
  </si>
  <si>
    <t>Deficyt budżetowy w wysokości 19.773.050,00 zł sfinansowany zostanie pożyczkami z Funduszu Ochrony Środowiska w kwocie 595.000,00 oraz kredytem w wysokości  19.178.050,00 zł.</t>
  </si>
  <si>
    <t>Planuje się zaciągnąć kredyt bankowy na pokrycie deficytu w wysokości 19.178.050,00 zł oraz zaciąnąć pożyczkę w Funduszu Ochrony Środowiska w wysokości 595.000,00 zł na termomodernizację budynków oświatowych.</t>
  </si>
  <si>
    <t>Plan przychodów i wydatków Powiatowego Funduszu Gospodarki Zasobem Geodezyjnym i Kartograficznym na 2010 rok</t>
  </si>
  <si>
    <t>Plan na 2010 rok</t>
  </si>
  <si>
    <t>I.</t>
  </si>
  <si>
    <t>Stan środków obrotowych na poczatek roku</t>
  </si>
  <si>
    <t>II.</t>
  </si>
  <si>
    <t>Przychody</t>
  </si>
  <si>
    <t>Wpływy z usług</t>
  </si>
  <si>
    <t>Pozostałe odsetki</t>
  </si>
  <si>
    <t>III.</t>
  </si>
  <si>
    <t>Wydatki (1+2)</t>
  </si>
  <si>
    <t>Wydatki bieżące</t>
  </si>
  <si>
    <t>Przelewy redystrybucyjne</t>
  </si>
  <si>
    <t>Wynagrodzenia bezosobowe i pochodne</t>
  </si>
  <si>
    <t>Zakup materiałów i wyposażenia</t>
  </si>
  <si>
    <t>Zakup pomocy naukowych, dydaktycznych i książek</t>
  </si>
  <si>
    <t>Zakup usług remontowych</t>
  </si>
  <si>
    <t>Zakup usług pozostałych</t>
  </si>
  <si>
    <t>Zakup usług dostępu do sieci internet</t>
  </si>
  <si>
    <t>Opłaty z tytułu usług telekomunikacyjnych telefonii stacjonarnej</t>
  </si>
  <si>
    <t>Zakup usług obejmujących wykonanie ekspertyz, analiz i opinii</t>
  </si>
  <si>
    <t xml:space="preserve">Różne opłaty i składki </t>
  </si>
  <si>
    <t>Koszty postępowania sądowego i prokuratorskiego</t>
  </si>
  <si>
    <t>Szkolenia pracowników niebędących członkami korpusu służby cywilnej</t>
  </si>
  <si>
    <t>Zakup materiałów papierniczych do sprzętu drukarskiego i urządzeń kserograficznych</t>
  </si>
  <si>
    <t>Zakup akcesoriów komputerowych, w tym programów i licencji</t>
  </si>
  <si>
    <t>Opłaty na rzecz budżetu państwa</t>
  </si>
  <si>
    <t>Wydatki majątkowe</t>
  </si>
  <si>
    <t>Wydatki i zakupy inwestycyjne funduszy celowych</t>
  </si>
  <si>
    <t>IV.</t>
  </si>
  <si>
    <t>Stan środków obrotowych na koniec roku</t>
  </si>
  <si>
    <t xml:space="preserve">Powiatowy Fundusz Gospodarki Zasobem Geodezyjnym i Kartograficznym działa na podstawie i zgodnie z zasadami określonymi w ustawie z dnia 17 maja 1989 roku - Prawo geodezyjne i kartograficzne (Dz. U. z 2005 roku Nr 240, poz. 2027 ze zmianami). Przychody na 2010 rok planuje się w wysokości ogółem 1.800.999,00 zł w skład których wchodzą: przychody ze świadczonych usług przez Powiatowy Ośrodek Dokumentacji Geodezyjnej i Kartograficznej i Ewidencji Gruntów w wysokości 603.000,00 zł, przychody z tytułu odsetek bankowych od środków zgromadzonych na rachunku bankowym w wysokości 28.000,00 zł, pozostałe odsetki 2.000,00 zł oraz niewykorzystane środki z lat ubiegłych w wysokości 1.167.999,00 zł. </t>
  </si>
  <si>
    <t>Jednostka: Fundusz Gospodarki Zasobem Geodezyjnym i Kartograficznym</t>
  </si>
  <si>
    <t>Stan środków obrotowych na początek roku</t>
  </si>
  <si>
    <t>710</t>
  </si>
  <si>
    <t>Działalność usługowa</t>
  </si>
  <si>
    <t>71030</t>
  </si>
  <si>
    <t>Fundusz Gospodarki Zasobem Geodezyjnym i Kartograficznym</t>
  </si>
  <si>
    <t>0830</t>
  </si>
  <si>
    <t>0910</t>
  </si>
  <si>
    <t>Odsetki od nieterminowych wpłat z tytułu podatków i opłat</t>
  </si>
  <si>
    <t>0920</t>
  </si>
  <si>
    <t>Wydatki</t>
  </si>
  <si>
    <t>2960</t>
  </si>
  <si>
    <t>4110</t>
  </si>
  <si>
    <t>Składki na ubezpieczenia społeczne</t>
  </si>
  <si>
    <t>4120</t>
  </si>
  <si>
    <t>Składki na Fundusz Pracy</t>
  </si>
  <si>
    <t>4170</t>
  </si>
  <si>
    <t>Wynagrodzenia bezosobowe</t>
  </si>
  <si>
    <t>4210</t>
  </si>
  <si>
    <t>4240</t>
  </si>
  <si>
    <t>4270</t>
  </si>
  <si>
    <t>4300</t>
  </si>
  <si>
    <t>4350</t>
  </si>
  <si>
    <t>Zakup usług dostępu do sieci Internet</t>
  </si>
  <si>
    <t>4370</t>
  </si>
  <si>
    <t>Opłata z tytułu zakupu usług telekomunikacyjnych telefonii stacjinarnej</t>
  </si>
  <si>
    <t>4390</t>
  </si>
  <si>
    <t>4430</t>
  </si>
  <si>
    <t>Różne opłaty i składki</t>
  </si>
  <si>
    <t>4510</t>
  </si>
  <si>
    <t>4610</t>
  </si>
  <si>
    <t>4700</t>
  </si>
  <si>
    <t xml:space="preserve">Szkolenia pracowników niebędących członkami korpusu służby cywilnej </t>
  </si>
  <si>
    <t>4740</t>
  </si>
  <si>
    <t>4750</t>
  </si>
  <si>
    <t>6110</t>
  </si>
  <si>
    <t>Wydatki inwestycyjne funduszy celowych</t>
  </si>
  <si>
    <t>6120</t>
  </si>
  <si>
    <t>Wydatki na zakupy inwestycyjne funduszy celowych</t>
  </si>
  <si>
    <t>Plan wydatków funduszu obejmuje wydatki związane z bieżącą działalnością Ośrodka Dokumentacji Geodezyjnej i Kartograficznej. Kwotę 152.000,00 zł planuje się przeznaczać do Funduszu Centralnego i Wojewódzkiego GZGiK jako obowiązkowy odpis 20% od wpływów - § 2960, w § 4170 wynagrodzenia bezosobowe wraz z pochodnymi na umowy - zlecenia i umowy o dzieło - kwota 26.800,00 zł, § 4210 zakup materiałów - kwota 35.000,00 zł, § 4240 na zakup pomocy naukowych, dydaktycznych i książek - kwota 1.500,00 zł, § 4270 na zakup usług remontowych, remont pomieszczeń  ,naprawę sprzętu komputerowego i konserwację urządzeń kwotę 200.000,00 zł. W paragrafie 4300 - zakup usług pozostałych - planuje się na wykonanie modernizacji ewidencji gruntów i założenie ewidencji budynków dla gmin Nakło, Mrocza, Sadki, wykonanie prac geodezyjno-kartograficznych związanych z weryfikacją danych ewidencji gruntów, skanowaniem dokumentacji powiatowego zasobu geodezyjnego, zlecenie opracowania przejścia z państwowego układu współrzędnych 1965 do układu 2000 1.085.299,00 zł. Paragraf 4350 na opłaty za usługi internetowe - kwota 12.000,00 zł, w § 4370 kwotę 2.400,00 zł przeznaczono na opłaty za usługi telefonii stacjonarnej, w § 4390 na wykonanie ekspertyz, analiz i opinii zabezpieczono 11.000,00 zł, w § 4430 na różne opłaty i składki - kwota 3.000,00 zł, § 4510 opłaty na rzecz budżetu państwa w wysokości 1000zł, a w § 4610 na koszty postępowania sądowego i prokuratorskiego - kwota 1.000,00 zł. Na szkolenia pracowników w § 4700 zabezpiecza się kwotę 15.000,00 zł, w § 4740 na materiały papiernicze do drukarek i kserokopiarek kwotę 15.000,00 zł, a w § 4750 na akcesoria komputerowe, programy i licencje kwotę 30.000,00 zł. Paragraf 6110 kwota 130.000,00 zł wykonanie kotłowni gazowej  wraz z modernizacją instalacji CO w budynku stanowiącym własność Powiatu Nakielskiego do którego ma być przeniesiona filia Wydziały Geodezji. Paragraf 6120 zabezpiecza środki finansowe w kwocie 80.000,00 zł na zakup zestawów komputerowych, i serwera.</t>
  </si>
  <si>
    <t xml:space="preserve">  Dochody i wydatki związane z realizacją zadań z zakresu administracji rządowej i innych zadań zleconych jednostce samorządu terytorialnego  odrębnymi ustawami  w 2010 roku</t>
  </si>
  <si>
    <t>Rodzaj:</t>
  </si>
  <si>
    <t>Zlecone</t>
  </si>
  <si>
    <t>Rozdz</t>
  </si>
  <si>
    <t>Parag</t>
  </si>
  <si>
    <t>Przed zmianą</t>
  </si>
  <si>
    <t>Zmiana</t>
  </si>
  <si>
    <t>Po zmianie</t>
  </si>
  <si>
    <t>010</t>
  </si>
  <si>
    <t>Rolnictwo i łowiectwo</t>
  </si>
  <si>
    <t>30 000,00</t>
  </si>
  <si>
    <t>0,00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</si>
  <si>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</si>
  <si>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</si>
  <si>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</si>
  <si>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</si>
  <si>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700</t>
  </si>
  <si>
    <t>Gospodarka mieszkaniowa</t>
  </si>
  <si>
    <t>45 000,00</t>
  </si>
  <si>
    <t>70005</t>
  </si>
  <si>
    <t>Gospodarka gruntami i nieruchomościami</t>
  </si>
  <si>
    <t>456 778,00</t>
  </si>
  <si>
    <t>71013</t>
  </si>
  <si>
    <t>Prace geodezyjne i kartograficzne (nieinwestycyjne)</t>
  </si>
  <si>
    <t>65 000,00</t>
  </si>
  <si>
    <t>71014</t>
  </si>
  <si>
    <t>Opracowania geodezyjne i kartograficzne</t>
  </si>
  <si>
    <t>2 500,00</t>
  </si>
  <si>
    <t>71015</t>
  </si>
  <si>
    <t>Nadzór budowlany</t>
  </si>
  <si>
    <t>388 209,00</t>
  </si>
  <si>
    <t>71078</t>
  </si>
  <si>
    <t>Usuwanie skutków klęsk żywiołowych</t>
  </si>
  <si>
    <t>1 069,00</t>
  </si>
  <si>
    <t>750</t>
  </si>
  <si>
    <t>Administracja publiczna</t>
  </si>
  <si>
    <t>453 881,00</t>
  </si>
  <si>
    <t>75011</t>
  </si>
  <si>
    <t>Urzędy wojewódzkie</t>
  </si>
  <si>
    <t>417 200,00</t>
  </si>
  <si>
    <t>75045</t>
  </si>
  <si>
    <t>Kwalifikacja wojskowa</t>
  </si>
  <si>
    <t>36 681,00</t>
  </si>
  <si>
    <t>751</t>
  </si>
  <si>
    <t>Urzędy naczelnych organów władzy państwowej, kontroli i ochrony prawa oraz sądownictwa</t>
  </si>
  <si>
    <t>23 223,00</t>
  </si>
  <si>
    <t>75109</t>
  </si>
  <si>
    <t>Wybory do rad gmin, rad powiatów i sejmików województw, wybory wójtów, burmistrzów i prezydentów miast oraz referenda gminne, powiatowe i wojewódzkie</t>
  </si>
  <si>
    <t>752</t>
  </si>
  <si>
    <t>Obrona narodowa</t>
  </si>
  <si>
    <t>2 000,00</t>
  </si>
  <si>
    <t>75212</t>
  </si>
  <si>
    <t>Pozostałe wydatki obronne</t>
  </si>
  <si>
    <t>754</t>
  </si>
  <si>
    <t>Bezpieczeństwo publiczne i ochrona przeciwpożarowa</t>
  </si>
  <si>
    <t>5 414 821,00</t>
  </si>
  <si>
    <t>75411</t>
  </si>
  <si>
    <t>Komendy powiatowe Państwowej Straży Pożarnej</t>
  </si>
  <si>
    <t>5 267 521,00</t>
  </si>
  <si>
    <t>75478</t>
  </si>
  <si>
    <t>147 300,00</t>
  </si>
  <si>
    <t>47 300,00</t>
  </si>
  <si>
    <t>6410</t>
  </si>
  <si>
    <t>Dotacje celowe otrzymane z budżetu państwa na inwestycje i zakupy inwestycyjne z zakresu administracji rządowej oraz inne zadania zlecone ustawami realizowane przez powiat</t>
  </si>
  <si>
    <t>100 000,00</t>
  </si>
  <si>
    <t>851</t>
  </si>
  <si>
    <t>Ochrona zdrowia</t>
  </si>
  <si>
    <t>2 786 434,00</t>
  </si>
  <si>
    <t>65 762,00</t>
  </si>
  <si>
    <t>2 852 196,00</t>
  </si>
  <si>
    <t>85156</t>
  </si>
  <si>
    <t>Składki na ubezpieczenie zdrowotne oraz świadczenia dla osób nie objętych obowiązkiem ubezpieczenia zdrowotnego</t>
  </si>
  <si>
    <t>852</t>
  </si>
  <si>
    <t>Pomoc społeczna</t>
  </si>
  <si>
    <t>268 641,00</t>
  </si>
  <si>
    <t>85203</t>
  </si>
  <si>
    <t>Ośrodki wsparcia</t>
  </si>
  <si>
    <t>248 701,00</t>
  </si>
  <si>
    <t>85205</t>
  </si>
  <si>
    <t>Zadania w zakresie przeciwdziałania przemocy w rodzinie</t>
  </si>
  <si>
    <t>19 940,00</t>
  </si>
  <si>
    <t>853</t>
  </si>
  <si>
    <t>Pozostałe zadania w zakresie polityki społecznej</t>
  </si>
  <si>
    <t>168 730,00</t>
  </si>
  <si>
    <t>85321</t>
  </si>
  <si>
    <t>Zespoły do spraw orzekania o niepełnosprawności</t>
  </si>
  <si>
    <t>Razem:</t>
  </si>
  <si>
    <t>9 649 508,00</t>
  </si>
  <si>
    <t>9 715 270,00</t>
  </si>
  <si>
    <t>Paragr</t>
  </si>
  <si>
    <t>10,00</t>
  </si>
  <si>
    <t>4260</t>
  </si>
  <si>
    <t>Zakup energii</t>
  </si>
  <si>
    <t>15 000,00</t>
  </si>
  <si>
    <t>14 700,00</t>
  </si>
  <si>
    <t>4380</t>
  </si>
  <si>
    <t>Zakup usług obejmujacych tłumaczenia</t>
  </si>
  <si>
    <t>1 820,00</t>
  </si>
  <si>
    <t>4480</t>
  </si>
  <si>
    <t>Podatek od nieruchomości</t>
  </si>
  <si>
    <t>6 270,00</t>
  </si>
  <si>
    <t>4590</t>
  </si>
  <si>
    <t>Kary i odszkodowania wypłacane na rzecz osób fizycznych</t>
  </si>
  <si>
    <t>7 200,00</t>
  </si>
  <si>
    <t>3020</t>
  </si>
  <si>
    <t>Wydatki osobowe niezaliczone do wynagrodzeń</t>
  </si>
  <si>
    <t>100,00</t>
  </si>
  <si>
    <t>4010</t>
  </si>
  <si>
    <t>Wynagrodzenia osobowe pracowników</t>
  </si>
  <si>
    <t>77 006,00</t>
  </si>
  <si>
    <t>4020</t>
  </si>
  <si>
    <t>Wynagrodzenia osobowe członków korpusu służby cywilnej</t>
  </si>
  <si>
    <t>177 681,00</t>
  </si>
  <si>
    <t>4040</t>
  </si>
  <si>
    <t>Dodatkowe wynagrodzenie roczne</t>
  </si>
  <si>
    <t>20 077,00</t>
  </si>
  <si>
    <t>42 776,00</t>
  </si>
  <si>
    <t>6 579,00</t>
  </si>
  <si>
    <t>7 288,00</t>
  </si>
  <si>
    <t>- 7,00</t>
  </si>
  <si>
    <t>7 281,00</t>
  </si>
  <si>
    <t>6 125,00</t>
  </si>
  <si>
    <t>217,00</t>
  </si>
  <si>
    <t>4280</t>
  </si>
  <si>
    <t>Zakup usług zdrowotnych</t>
  </si>
  <si>
    <t>50,00</t>
  </si>
  <si>
    <t>11 070,00</t>
  </si>
  <si>
    <t>716,00</t>
  </si>
  <si>
    <t>4360</t>
  </si>
  <si>
    <t>Opłaty z tytułu zakupu usług telekomunikacyjnych świadczonych w ruchomej publicznej sieci telefonicznej</t>
  </si>
  <si>
    <t>586,00</t>
  </si>
  <si>
    <t>7,00</t>
  </si>
  <si>
    <t>593,00</t>
  </si>
  <si>
    <t>Opłata z tytułu zakupu usług telekomunikacyjnych świadczonych w stacjonarnej publicznej sieci telefonicznej.</t>
  </si>
  <si>
    <t>1 266,00</t>
  </si>
  <si>
    <t>4400</t>
  </si>
  <si>
    <t>Opłaty za administrowanie i czynsze za budynki, lokale i pomieszczenia garażowe</t>
  </si>
  <si>
    <t>18 414,00</t>
  </si>
  <si>
    <t>4410</t>
  </si>
  <si>
    <t>Podróże służbowe krajowe</t>
  </si>
  <si>
    <t>754,00</t>
  </si>
  <si>
    <t>1 600,00</t>
  </si>
  <si>
    <t>4440</t>
  </si>
  <si>
    <t>Odpisy na zakładowy fundusz świadczeń socjalnych</t>
  </si>
  <si>
    <t>5 938,00</t>
  </si>
  <si>
    <t>4550</t>
  </si>
  <si>
    <t>Szkolenia członków korpusu służby cywilnej</t>
  </si>
  <si>
    <t>670,00</t>
  </si>
  <si>
    <t>597,00</t>
  </si>
  <si>
    <t>1 499,00</t>
  </si>
  <si>
    <t>877,00</t>
  </si>
  <si>
    <t>192,00</t>
  </si>
  <si>
    <t>262 074,00</t>
  </si>
  <si>
    <t>48 440,00</t>
  </si>
  <si>
    <t>6 700,00</t>
  </si>
  <si>
    <t>75 850,00</t>
  </si>
  <si>
    <t>1 120,00</t>
  </si>
  <si>
    <t>3 206,00</t>
  </si>
  <si>
    <t>4 500,00</t>
  </si>
  <si>
    <t>310,00</t>
  </si>
  <si>
    <t>3030</t>
  </si>
  <si>
    <t xml:space="preserve">Różne wydatki na rzecz osób fizycznych </t>
  </si>
  <si>
    <t>5 040,00</t>
  </si>
  <si>
    <t>1 238,00</t>
  </si>
  <si>
    <t>200,00</t>
  </si>
  <si>
    <t>10 000,00</t>
  </si>
  <si>
    <t>7 868,00</t>
  </si>
  <si>
    <t>500,00</t>
  </si>
  <si>
    <t>1 500,00</t>
  </si>
  <si>
    <t>6 000,00</t>
  </si>
  <si>
    <t>835,00</t>
  </si>
  <si>
    <t>3 000,00</t>
  </si>
  <si>
    <t>1 470,00</t>
  </si>
  <si>
    <t>628,00</t>
  </si>
  <si>
    <t>107,00</t>
  </si>
  <si>
    <t>4 095,00</t>
  </si>
  <si>
    <t>4 450,00</t>
  </si>
  <si>
    <t>9 973,00</t>
  </si>
  <si>
    <t>300,00</t>
  </si>
  <si>
    <t>3070</t>
  </si>
  <si>
    <t>Wydatki osobowe niezaliczone do uposażeń wypłacane żołnierzom i funkcjonariuszom</t>
  </si>
  <si>
    <t>276 790,00</t>
  </si>
  <si>
    <t>120,00</t>
  </si>
  <si>
    <t>276 910,00</t>
  </si>
  <si>
    <t>23 631,00</t>
  </si>
  <si>
    <t>67 237,00</t>
  </si>
  <si>
    <t>6 401,00</t>
  </si>
  <si>
    <t>4050</t>
  </si>
  <si>
    <t>Uposażenia żołnierzy zawodowych i nadterminowych oraz funkcjonariuszy</t>
  </si>
  <si>
    <t>3 409 573,00</t>
  </si>
  <si>
    <t>4060</t>
  </si>
  <si>
    <t xml:space="preserve">Pozostałe należności żołnierzy zawodowych i nadterminowych oraz funkcjonariuszy </t>
  </si>
  <si>
    <t>468 820,00</t>
  </si>
  <si>
    <t>4070</t>
  </si>
  <si>
    <t>Dodatkowe uposażenie roczne dla żołnierzy zawodowych oraz nagrody roczne dla funkcjonariuszy</t>
  </si>
  <si>
    <t>288 632,00</t>
  </si>
  <si>
    <t>15 374,00</t>
  </si>
  <si>
    <t>1 928,00</t>
  </si>
  <si>
    <t>4180</t>
  </si>
  <si>
    <t>Równoważniki pieniężne i ekwiwalenty dla żołnierzy i funkcjonariuszy</t>
  </si>
  <si>
    <t>127 360,00</t>
  </si>
  <si>
    <t>235 570,00</t>
  </si>
  <si>
    <t>- 2 921,00</t>
  </si>
  <si>
    <t>232 649,00</t>
  </si>
  <si>
    <t>4220</t>
  </si>
  <si>
    <t>Zakup środków żywności</t>
  </si>
  <si>
    <t>2 222,00</t>
  </si>
  <si>
    <t>4250</t>
  </si>
  <si>
    <t>Zakup sprzętu i uzbrojenia</t>
  </si>
  <si>
    <t>6 500,00</t>
  </si>
  <si>
    <t>136 735,00</t>
  </si>
  <si>
    <t>2 532,00</t>
  </si>
  <si>
    <t>139 267,00</t>
  </si>
  <si>
    <t>35 993,00</t>
  </si>
  <si>
    <t>32 230,00</t>
  </si>
  <si>
    <t>- 70,00</t>
  </si>
  <si>
    <t>32 160,00</t>
  </si>
  <si>
    <t>71 636,00</t>
  </si>
  <si>
    <t>832,00</t>
  </si>
  <si>
    <t>72 468,00</t>
  </si>
  <si>
    <t>1 210,00</t>
  </si>
  <si>
    <t>14 154,00</t>
  </si>
  <si>
    <t>8 036,00</t>
  </si>
  <si>
    <t>- 170,00</t>
  </si>
  <si>
    <t>7 866,00</t>
  </si>
  <si>
    <t>2 358,00</t>
  </si>
  <si>
    <t>69,00</t>
  </si>
  <si>
    <t>2 427,00</t>
  </si>
  <si>
    <t>763,00</t>
  </si>
  <si>
    <t>- 2,00</t>
  </si>
  <si>
    <t>761,00</t>
  </si>
  <si>
    <t>3 668,00</t>
  </si>
  <si>
    <t>19 775,00</t>
  </si>
  <si>
    <t>254,00</t>
  </si>
  <si>
    <t>390,00</t>
  </si>
  <si>
    <t>- 390,00</t>
  </si>
  <si>
    <t>8 281,00</t>
  </si>
  <si>
    <t>45 252,00</t>
  </si>
  <si>
    <t>1 930,00</t>
  </si>
  <si>
    <t>118,00</t>
  </si>
  <si>
    <t>6060</t>
  </si>
  <si>
    <t>Wydatki na zakupy inwestycyjne jednostek budżetowych</t>
  </si>
  <si>
    <t>4130</t>
  </si>
  <si>
    <t>Składki na ubezpieczenie zdrowotne</t>
  </si>
  <si>
    <t>5 749,00</t>
  </si>
  <si>
    <t>146 352,00</t>
  </si>
  <si>
    <t>6 503,00</t>
  </si>
  <si>
    <t>19 700,00</t>
  </si>
  <si>
    <t>3 300,00</t>
  </si>
  <si>
    <t>17 062,00</t>
  </si>
  <si>
    <t>22 000,00</t>
  </si>
  <si>
    <t>4230</t>
  </si>
  <si>
    <t>Zakup leków, wyrobów medycznych i produktów biobójczych</t>
  </si>
  <si>
    <t>4 395,00</t>
  </si>
  <si>
    <t>213,00</t>
  </si>
  <si>
    <t>80,00</t>
  </si>
  <si>
    <t>9 997,00</t>
  </si>
  <si>
    <t>21,00</t>
  </si>
  <si>
    <t>157,00</t>
  </si>
  <si>
    <t>600,00</t>
  </si>
  <si>
    <t>5 240,00</t>
  </si>
  <si>
    <t>3 240,00</t>
  </si>
  <si>
    <t>1 000,00</t>
  </si>
  <si>
    <t>10 800,00</t>
  </si>
  <si>
    <t>5 140,00</t>
  </si>
  <si>
    <t>2 200,00</t>
  </si>
  <si>
    <t>55 700,00</t>
  </si>
  <si>
    <t>4 000,00</t>
  </si>
  <si>
    <t>15 880,00</t>
  </si>
  <si>
    <t>1 650,00</t>
  </si>
  <si>
    <t>46 300,00</t>
  </si>
  <si>
    <t>3 500,00</t>
  </si>
  <si>
    <t>36 700,00</t>
  </si>
  <si>
    <t>600</t>
  </si>
  <si>
    <t>Transport i łączność</t>
  </si>
  <si>
    <t>2 084 511,00</t>
  </si>
  <si>
    <t>24 105,00</t>
  </si>
  <si>
    <t>2 108 616,00</t>
  </si>
  <si>
    <t>60014</t>
  </si>
  <si>
    <t>Drogi publiczne powiatowe</t>
  </si>
  <si>
    <t>0580</t>
  </si>
  <si>
    <t>Grzywny i inne kary pieniężne od osób prawnych i innych jednostek organizacyjnych</t>
  </si>
  <si>
    <t>0870</t>
  </si>
  <si>
    <t>Wpływy ze sprzedaży składników majątkowych</t>
  </si>
  <si>
    <t>1 405,00</t>
  </si>
  <si>
    <t>- 500,00</t>
  </si>
  <si>
    <t>6207</t>
  </si>
  <si>
    <t>Dotacje celowe w ramach programów finansowanych z udziałem środków europejskich oraz środków, o których mowa w art.5 ust.1 pkt. 3 oraz ust. 3 pkt 5 i 6 ustawy, lub płatności w ramach budżetu środków europejskich</t>
  </si>
  <si>
    <t>21 000,00</t>
  </si>
  <si>
    <t>945 380,00</t>
  </si>
  <si>
    <t>182 374,00</t>
  </si>
  <si>
    <t>1 127 754,00</t>
  </si>
  <si>
    <t>500 000,00</t>
  </si>
  <si>
    <t>116 000,00</t>
  </si>
  <si>
    <t>616 000,00</t>
  </si>
  <si>
    <t>30,00</t>
  </si>
  <si>
    <t>400,00</t>
  </si>
  <si>
    <t>430,00</t>
  </si>
  <si>
    <t>0970</t>
  </si>
  <si>
    <t>Wpływy z różnych dochodów</t>
  </si>
  <si>
    <t>51 200,00</t>
  </si>
  <si>
    <t>22 200,00</t>
  </si>
  <si>
    <t>73 400,00</t>
  </si>
  <si>
    <t>2360</t>
  </si>
  <si>
    <t>Dochody jednostek samorządu terytorialnego związane z realizacją zadań z zakresu administracji rządowej oraz innych zadań zleconych ustawami</t>
  </si>
  <si>
    <t>88 250,00</t>
  </si>
  <si>
    <t>43 774,00</t>
  </si>
  <si>
    <t>132 024,00</t>
  </si>
  <si>
    <t>456 928,00</t>
  </si>
  <si>
    <t>- 50,00</t>
  </si>
  <si>
    <t>456 878,00</t>
  </si>
  <si>
    <t>388 359,00</t>
  </si>
  <si>
    <t>388 309,00</t>
  </si>
  <si>
    <t>753 650,00</t>
  </si>
  <si>
    <t>- 5 000,00</t>
  </si>
  <si>
    <t>748 650,00</t>
  </si>
  <si>
    <t>75020</t>
  </si>
  <si>
    <t>Starostwa powiatowe</t>
  </si>
  <si>
    <t>276 769,00</t>
  </si>
  <si>
    <t>271 769,00</t>
  </si>
  <si>
    <t>47 469,00</t>
  </si>
  <si>
    <t>42 469,00</t>
  </si>
  <si>
    <t>756</t>
  </si>
  <si>
    <t>Dochody od osób prawnych, od osób fizycznych i od innych jednostek nieposiadających osobowości prawnej oraz wydatki związane z ich poborem</t>
  </si>
  <si>
    <t>8 000 275,00</t>
  </si>
  <si>
    <t>170 000,00</t>
  </si>
  <si>
    <t>8 170 275,00</t>
  </si>
  <si>
    <t>75618</t>
  </si>
  <si>
    <t>Wpływy z innych opłat stanowiących dochody jednostek samorządu terytorialnego na podstawie ustaw</t>
  </si>
  <si>
    <t>1 570 000,00</t>
  </si>
  <si>
    <t>1 740 000,00</t>
  </si>
  <si>
    <t>0420</t>
  </si>
  <si>
    <t>Wpływy z opłaty komunikacyjnej</t>
  </si>
  <si>
    <t>1 500 000,00</t>
  </si>
  <si>
    <t>1 670 000,00</t>
  </si>
  <si>
    <t>758</t>
  </si>
  <si>
    <t>Różne rozliczenia</t>
  </si>
  <si>
    <t>44 138 946,00</t>
  </si>
  <si>
    <t>688 749,00</t>
  </si>
  <si>
    <t>44 827 695,00</t>
  </si>
  <si>
    <t>75814</t>
  </si>
  <si>
    <t>Różne rozliczenia finansowe</t>
  </si>
  <si>
    <t>150 000,00</t>
  </si>
  <si>
    <t>838 749,00</t>
  </si>
  <si>
    <t>35 000,00</t>
  </si>
  <si>
    <t>185 000,00</t>
  </si>
  <si>
    <t>653 749,00</t>
  </si>
  <si>
    <t>Oświata i wychowanie</t>
  </si>
  <si>
    <t>1 722 620,00</t>
  </si>
  <si>
    <t>6 197,00</t>
  </si>
  <si>
    <t>1 728 817,00</t>
  </si>
  <si>
    <t>Szkoły podstawowe specjalne</t>
  </si>
  <si>
    <t>2 100,00</t>
  </si>
  <si>
    <t>175,00</t>
  </si>
  <si>
    <t>2 275,00</t>
  </si>
  <si>
    <t>80120</t>
  </si>
  <si>
    <t>Licea ogólnokształcące</t>
  </si>
  <si>
    <t>48 593,00</t>
  </si>
  <si>
    <t>4 722,00</t>
  </si>
  <si>
    <t>53 315,00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</si>
  <si>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</si>
  <si>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</si>
  <si>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32 600,00</t>
  </si>
  <si>
    <t>4 590,00</t>
  </si>
  <si>
    <t>37 190,00</t>
  </si>
  <si>
    <t>2007</t>
  </si>
  <si>
    <t>Dotacje celowe w ramach programów finansowanych z udziałem środków europejskich oraz środków o których mowa w art.5 ust.1 pkt 3 oraz ust. 3 pkt 5 i 6 ustawy, lub płatności w ramach budżetu środków europejskich</t>
  </si>
  <si>
    <t>132,00</t>
  </si>
  <si>
    <t>80130</t>
  </si>
  <si>
    <t>Szkoły zawodowe</t>
  </si>
  <si>
    <t>1 642 318,00</t>
  </si>
  <si>
    <t>1 300,00</t>
  </si>
  <si>
    <t>1 643 618,00</t>
  </si>
  <si>
    <t>19 164,00</t>
  </si>
  <si>
    <t>20 464,00</t>
  </si>
  <si>
    <t>2 673 304,00</t>
  </si>
  <si>
    <t>2 700,00</t>
  </si>
  <si>
    <t>2 676 004,00</t>
  </si>
  <si>
    <t>85202</t>
  </si>
  <si>
    <t>Domy pomocy społecznej</t>
  </si>
  <si>
    <t>2 019 801,00</t>
  </si>
  <si>
    <t>2 022 501,00</t>
  </si>
  <si>
    <t>9 000,00</t>
  </si>
  <si>
    <t>11 700,00</t>
  </si>
  <si>
    <t>3 951 669,00</t>
  </si>
  <si>
    <t>814,00</t>
  </si>
  <si>
    <t>3 952 483,00</t>
  </si>
  <si>
    <t>85333</t>
  </si>
  <si>
    <t>Powiatowe urzędy pracy</t>
  </si>
  <si>
    <t>975 745,00</t>
  </si>
  <si>
    <t>114,00</t>
  </si>
  <si>
    <t>975 859,00</t>
  </si>
  <si>
    <t>32,00</t>
  </si>
  <si>
    <t>62,00</t>
  </si>
  <si>
    <t>0927</t>
  </si>
  <si>
    <t>82,00</t>
  </si>
  <si>
    <t>85395</t>
  </si>
  <si>
    <t>Pozostała działalność</t>
  </si>
  <si>
    <t>2 736 863,00</t>
  </si>
  <si>
    <t>700,00</t>
  </si>
  <si>
    <t>2 737 563,00</t>
  </si>
  <si>
    <t>20,00</t>
  </si>
  <si>
    <t>720,00</t>
  </si>
  <si>
    <t>854</t>
  </si>
  <si>
    <t>Edukacyjna opieka wychowawcza</t>
  </si>
  <si>
    <t>299 860,00</t>
  </si>
  <si>
    <t>611,00</t>
  </si>
  <si>
    <t>300 471,00</t>
  </si>
  <si>
    <t>85406</t>
  </si>
  <si>
    <t>Poradnie psychologiczno-pedagogiczne, w tym poradnie specjalistyczne</t>
  </si>
  <si>
    <t>0960</t>
  </si>
  <si>
    <t>Otrzymane spadki, zapisy i darowizny w postaci pieniężnej</t>
  </si>
  <si>
    <t>85420</t>
  </si>
  <si>
    <t>Młodzieżowe ośrodki wychowawcze</t>
  </si>
  <si>
    <t>106 700,00</t>
  </si>
  <si>
    <t>111,00</t>
  </si>
  <si>
    <t>106 811,00</t>
  </si>
  <si>
    <t>74 012 071,00</t>
  </si>
  <si>
    <t>1 136 262,00</t>
  </si>
  <si>
    <t>75 148 333,00</t>
  </si>
  <si>
    <t>4580</t>
  </si>
  <si>
    <t>228,00</t>
  </si>
  <si>
    <t>65 534,00</t>
  </si>
  <si>
    <t>2 851 968,00</t>
  </si>
  <si>
    <t xml:space="preserve">       WYDATKI BUDŻETU POWIATU NAKIELSKIEGO NA 2010 ROK</t>
  </si>
  <si>
    <t>21 873 600,00</t>
  </si>
  <si>
    <t>- 425 000,00</t>
  </si>
  <si>
    <t>21 448 600,00</t>
  </si>
  <si>
    <t>21 703 600,00</t>
  </si>
  <si>
    <t>21 278 600,00</t>
  </si>
  <si>
    <t>Wydatki inwestycyjne jednostek budżetowych</t>
  </si>
  <si>
    <t>17 348 180,00</t>
  </si>
  <si>
    <t>16 923 180,00</t>
  </si>
  <si>
    <t>8 102 437,00</t>
  </si>
  <si>
    <t>- 728,00</t>
  </si>
  <si>
    <t>8 101 709,00</t>
  </si>
  <si>
    <t>6 433 206,00</t>
  </si>
  <si>
    <t>6 432 478,00</t>
  </si>
  <si>
    <t>1 168 366,00</t>
  </si>
  <si>
    <t>1 167 638,00</t>
  </si>
  <si>
    <t>75075</t>
  </si>
  <si>
    <t>Promocja jednostek samorządu terytorialnego</t>
  </si>
  <si>
    <t>434 000,00</t>
  </si>
  <si>
    <t>3040</t>
  </si>
  <si>
    <t>Nagrody o charakterze szczególnym niezaliczone do wynagrodzeń</t>
  </si>
  <si>
    <t>33 900,00</t>
  </si>
  <si>
    <t>- 3 000,00</t>
  </si>
  <si>
    <t>30 900,00</t>
  </si>
  <si>
    <t>103 310,00</t>
  </si>
  <si>
    <t>104 810,00</t>
  </si>
  <si>
    <t>207 500,00</t>
  </si>
  <si>
    <t>209 000,00</t>
  </si>
  <si>
    <t>5 840 355,00</t>
  </si>
  <si>
    <t>5 572 171,00</t>
  </si>
  <si>
    <t>238 220,00</t>
  </si>
  <si>
    <t>235 299,00</t>
  </si>
  <si>
    <t>33 041 009,00</t>
  </si>
  <si>
    <t>728,00</t>
  </si>
  <si>
    <t>33 041 737,00</t>
  </si>
  <si>
    <t>80111</t>
  </si>
  <si>
    <t>Gimnazja specjalne</t>
  </si>
  <si>
    <t>3 807 588,00</t>
  </si>
  <si>
    <t>3 808 316,00</t>
  </si>
  <si>
    <t>9 750,00</t>
  </si>
  <si>
    <t>10 478,00</t>
  </si>
  <si>
    <t>8 391 952,00</t>
  </si>
  <si>
    <t>3 660,00</t>
  </si>
  <si>
    <t>8 395 612,00</t>
  </si>
  <si>
    <t>23 100,00</t>
  </si>
  <si>
    <t>- 780,00</t>
  </si>
  <si>
    <t>22 320,00</t>
  </si>
  <si>
    <t>3 743 534,00</t>
  </si>
  <si>
    <t>- 6 100,00</t>
  </si>
  <si>
    <t>3 737 434,00</t>
  </si>
  <si>
    <t>31 535,00</t>
  </si>
  <si>
    <t>780,00</t>
  </si>
  <si>
    <t>32 315,00</t>
  </si>
  <si>
    <t>230 103,00</t>
  </si>
  <si>
    <t>232 203,00</t>
  </si>
  <si>
    <t>72 972,00</t>
  </si>
  <si>
    <t>7 660,00</t>
  </si>
  <si>
    <t>80 632,00</t>
  </si>
  <si>
    <t>80123</t>
  </si>
  <si>
    <t>Licea profilowane</t>
  </si>
  <si>
    <t>944 600,00</t>
  </si>
  <si>
    <t>9 500,00</t>
  </si>
  <si>
    <t>321,00</t>
  </si>
  <si>
    <t>9 821,00</t>
  </si>
  <si>
    <t>- 272,00</t>
  </si>
  <si>
    <t>1 028,00</t>
  </si>
  <si>
    <t>- 49,00</t>
  </si>
  <si>
    <t>1 951,00</t>
  </si>
  <si>
    <t>13 847 671,00</t>
  </si>
  <si>
    <t>165 420,00</t>
  </si>
  <si>
    <t>- 377,00</t>
  </si>
  <si>
    <t>165 043,00</t>
  </si>
  <si>
    <t>916 462,00</t>
  </si>
  <si>
    <t>23,00</t>
  </si>
  <si>
    <t>916 485,00</t>
  </si>
  <si>
    <t>144 833,00</t>
  </si>
  <si>
    <t>141 833,00</t>
  </si>
  <si>
    <t>98 890,00</t>
  </si>
  <si>
    <t>830,00</t>
  </si>
  <si>
    <t>99 720,00</t>
  </si>
  <si>
    <t>236 670,00</t>
  </si>
  <si>
    <t>237 170,00</t>
  </si>
  <si>
    <t>2 400,00</t>
  </si>
  <si>
    <t>- 31,00</t>
  </si>
  <si>
    <t>2 369,00</t>
  </si>
  <si>
    <t>1 210 348,00</t>
  </si>
  <si>
    <t>3 195,00</t>
  </si>
  <si>
    <t>1 213 543,00</t>
  </si>
  <si>
    <t>363 262,00</t>
  </si>
  <si>
    <t>2 054,00</t>
  </si>
  <si>
    <t>365 316,00</t>
  </si>
  <si>
    <t>4307</t>
  </si>
  <si>
    <t>5 958,00</t>
  </si>
  <si>
    <t>2 725,00</t>
  </si>
  <si>
    <t>8 683,00</t>
  </si>
  <si>
    <t>10 900,00</t>
  </si>
  <si>
    <t>- 200,00</t>
  </si>
  <si>
    <t>10 700,00</t>
  </si>
  <si>
    <t>10 100,00</t>
  </si>
  <si>
    <t>- 387,00</t>
  </si>
  <si>
    <t>9 713,00</t>
  </si>
  <si>
    <t>13 015,00</t>
  </si>
  <si>
    <t>- 637,00</t>
  </si>
  <si>
    <t>12 378,00</t>
  </si>
  <si>
    <t>17 744,00</t>
  </si>
  <si>
    <t>- 700,00</t>
  </si>
  <si>
    <t>17 044,00</t>
  </si>
  <si>
    <t>4427</t>
  </si>
  <si>
    <t>Podróże służbowe zagraniczne</t>
  </si>
  <si>
    <t>53 081,00</t>
  </si>
  <si>
    <t>- 2 725,00</t>
  </si>
  <si>
    <t>50 356,00</t>
  </si>
  <si>
    <t>- 4,00</t>
  </si>
  <si>
    <t>1 296,00</t>
  </si>
  <si>
    <t>4 900,00</t>
  </si>
  <si>
    <t>- 227,00</t>
  </si>
  <si>
    <t>4 673,00</t>
  </si>
  <si>
    <t>4 272,00</t>
  </si>
  <si>
    <t>- 259,00</t>
  </si>
  <si>
    <t>4 013,00</t>
  </si>
  <si>
    <t>21 220,00</t>
  </si>
  <si>
    <t>80134</t>
  </si>
  <si>
    <t>Szkoły zawodowe specjalne</t>
  </si>
  <si>
    <t>1 362 900,00</t>
  </si>
  <si>
    <t>891 800,00</t>
  </si>
  <si>
    <t>- 1 000,00</t>
  </si>
  <si>
    <t>890 800,00</t>
  </si>
  <si>
    <t>150 600,00</t>
  </si>
  <si>
    <t>151 600,00</t>
  </si>
  <si>
    <t>3 100,00</t>
  </si>
  <si>
    <t>- 600,00</t>
  </si>
  <si>
    <t>1 400,00</t>
  </si>
  <si>
    <t>1 900,00</t>
  </si>
  <si>
    <t>80146</t>
  </si>
  <si>
    <t>Dokształcanie i doskonalenie nauczycieli</t>
  </si>
  <si>
    <t>107 960,00</t>
  </si>
  <si>
    <t>- 3 660,00</t>
  </si>
  <si>
    <t>104 300,00</t>
  </si>
  <si>
    <t>52 660,00</t>
  </si>
  <si>
    <t>49 000,00</t>
  </si>
  <si>
    <t>2 961 434,00</t>
  </si>
  <si>
    <t>3 027 196,00</t>
  </si>
  <si>
    <t>5 885 591,00</t>
  </si>
  <si>
    <t>2 662 545,00</t>
  </si>
  <si>
    <t>1 611 402,00</t>
  </si>
  <si>
    <t>7 341,00</t>
  </si>
  <si>
    <t>1 618 743,00</t>
  </si>
  <si>
    <t>67 062,00</t>
  </si>
  <si>
    <t>- 7 341,00</t>
  </si>
  <si>
    <t>59 721,00</t>
  </si>
  <si>
    <t>2 765 606,00</t>
  </si>
  <si>
    <t>4117</t>
  </si>
  <si>
    <t>43 668,00</t>
  </si>
  <si>
    <t>44 268,00</t>
  </si>
  <si>
    <t>4127</t>
  </si>
  <si>
    <t>6 891,00</t>
  </si>
  <si>
    <t>6 991,00</t>
  </si>
  <si>
    <t>4177</t>
  </si>
  <si>
    <t>1 034 236,00</t>
  </si>
  <si>
    <t>- 1 800,00</t>
  </si>
  <si>
    <t>1 032 436,00</t>
  </si>
  <si>
    <t>4179</t>
  </si>
  <si>
    <t>144 089,00</t>
  </si>
  <si>
    <t>- 100,00</t>
  </si>
  <si>
    <t>143 989,00</t>
  </si>
  <si>
    <t>4757</t>
  </si>
  <si>
    <t>31 067,00</t>
  </si>
  <si>
    <t>1 100,00</t>
  </si>
  <si>
    <t>32 167,00</t>
  </si>
  <si>
    <t>4759</t>
  </si>
  <si>
    <t>3 355,00</t>
  </si>
  <si>
    <t>3 455,00</t>
  </si>
  <si>
    <t>5 959 385,00</t>
  </si>
  <si>
    <t>5 959 885,00</t>
  </si>
  <si>
    <t>1 108 850,00</t>
  </si>
  <si>
    <t>1 109 350,00</t>
  </si>
  <si>
    <t>40 580,00</t>
  </si>
  <si>
    <t>41 080,00</t>
  </si>
  <si>
    <t>85410</t>
  </si>
  <si>
    <t>Internaty i bursy szkolne</t>
  </si>
  <si>
    <t>1 201 174,00</t>
  </si>
  <si>
    <t>242 070,00</t>
  </si>
  <si>
    <t>730,00</t>
  </si>
  <si>
    <t>242 800,00</t>
  </si>
  <si>
    <t>25 150,00</t>
  </si>
  <si>
    <t>- 730,00</t>
  </si>
  <si>
    <t>24 420,00</t>
  </si>
  <si>
    <t>2 816 676,00</t>
  </si>
  <si>
    <t>1 514 700,00</t>
  </si>
  <si>
    <t>1 529 700,00</t>
  </si>
  <si>
    <t>261 836,00</t>
  </si>
  <si>
    <t>- 15 000,00</t>
  </si>
  <si>
    <t>246 836,00</t>
  </si>
  <si>
    <t>40 055,00</t>
  </si>
  <si>
    <t>40 155,00</t>
  </si>
  <si>
    <t>4780</t>
  </si>
  <si>
    <t>Składki na Fundusz Emerytur Pomostowych</t>
  </si>
  <si>
    <t>20 000,00</t>
  </si>
  <si>
    <t>19 900,00</t>
  </si>
  <si>
    <t>95 280 121,00</t>
  </si>
  <si>
    <t>- 358 738,00</t>
  </si>
  <si>
    <t>94 921 383,00</t>
  </si>
  <si>
    <t>Paragraf</t>
  </si>
  <si>
    <t>2 428 476,00</t>
  </si>
  <si>
    <t>- 73 441,00</t>
  </si>
  <si>
    <t>2 355 035,00</t>
  </si>
  <si>
    <t>2717</t>
  </si>
  <si>
    <t>Wpływy z tytułu pomocy finansowej udzielanej między jednostkami samorządu terytorialnego na dofinansowanie własnych zadań bieżących</t>
  </si>
  <si>
    <t>73 441,00</t>
  </si>
  <si>
    <t xml:space="preserve">       DOCHODY BUDŻETU POWIATU NAKIELSKIEGO NA 2010 ROK</t>
  </si>
  <si>
    <t>Załącznik Nr 1 do uchwały Nr III /  31  /2010 Rady Powiatu w Nakle nad Notecią z dnia 29 grudnia 2010 roku</t>
  </si>
  <si>
    <t>Załącznik Nr 2 do uchwały Nr III / 31  /2010 Rady Powiatu w Nakle nad Notecią z dnia 29 grudnia 2010 roku</t>
  </si>
  <si>
    <t xml:space="preserve">Załącznik Nr 3 do uchwały Nr III /  31    /2010 Rady Powiatu w Nakle nad Notecią z dnia 29 grudnia 2010 roku </t>
  </si>
  <si>
    <t>Załącznik Nr 4 do uchwały Nr III /  31   /2010 Rady Powiatu w Nakle nad Notecią z dnia 29 grudnia 2010 roku</t>
  </si>
  <si>
    <t>Załącznik Nr 5  do uchwały Nr III/ 31   /2010 Rady Powiatu w Nakle nad Notecią z dnia  29 grudnia 2010 roku</t>
  </si>
  <si>
    <t xml:space="preserve">              Załącznik Nr 6  do Uchwały Nr III/ 31 /2010 Rady Powiatu w Nakle nad Notecią z dnia 29 grudnia 2010 roku</t>
  </si>
  <si>
    <t>Załącznik Nr 7  do uchwały Nr III/ 31 /2010 Rady Powiatu w Nakle nad Notecią z dnia 29 grudnia 2010 roku</t>
  </si>
  <si>
    <t>Załącznik Nr 7 a do uchwały Nr III/  31  /2010 Rady Powiatu w Nakle nad Notecią z dnia 29 grudnia 2010 roku</t>
  </si>
  <si>
    <t>Załącznik Nr 8 do uchwały Nr III/ 31  /2010 Rady Powiatu w Nakle nad Notecią z dnia 29 grudnia 2010 roku</t>
  </si>
  <si>
    <t>37 000,00</t>
  </si>
  <si>
    <t>36 000,00</t>
  </si>
  <si>
    <t>16 650,00</t>
  </si>
  <si>
    <t>17 650,00</t>
  </si>
  <si>
    <t>Strona 4 z 2</t>
  </si>
  <si>
    <t>BeSTia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</si>
</sst>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8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8"/>
      <color indexed="8"/>
      <name val="Arial"/>
      <charset val="204"/>
    </font>
    <font>
      <sz val="12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0"/>
      <color indexed="8"/>
      <name val="Arial"/>
      <charset val="204"/>
    </font>
    <font>
      <b/>
      <sz val="12"/>
      <color indexed="8"/>
      <name val="Arial"/>
      <family val="2"/>
      <charset val="238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/>
        <bgColor indexed="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419">
    <xf numFmtId="0" fontId="0" fillId="0" borderId="0" xfId="0"/>
    <xf numFmtId="0" fontId="4" fillId="0" borderId="0" xfId="2" applyFont="1"/>
    <xf numFmtId="0" fontId="4" fillId="0" borderId="0" xfId="2" applyFont="1" applyBorder="1"/>
    <xf numFmtId="0" fontId="7" fillId="0" borderId="0" xfId="2" applyFont="1" applyAlignment="1">
      <alignment horizontal="left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" fontId="4" fillId="0" borderId="0" xfId="2" applyNumberFormat="1" applyFont="1"/>
    <xf numFmtId="0" fontId="4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8" fillId="0" borderId="0" xfId="2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4" fontId="5" fillId="0" borderId="4" xfId="2" applyNumberFormat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4" fontId="4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4" fontId="5" fillId="0" borderId="1" xfId="2" applyNumberFormat="1" applyFont="1" applyBorder="1" applyAlignment="1">
      <alignment vertical="center"/>
    </xf>
    <xf numFmtId="0" fontId="2" fillId="0" borderId="0" xfId="2"/>
    <xf numFmtId="0" fontId="7" fillId="0" borderId="0" xfId="2" applyFont="1" applyAlignment="1">
      <alignment horizontal="left" wrapText="1"/>
    </xf>
    <xf numFmtId="0" fontId="4" fillId="0" borderId="0" xfId="2" applyFont="1" applyAlignment="1">
      <alignment horizontal="center"/>
    </xf>
    <xf numFmtId="0" fontId="4" fillId="2" borderId="13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left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left" vertical="center" wrapText="1"/>
    </xf>
    <xf numFmtId="4" fontId="5" fillId="2" borderId="26" xfId="2" applyNumberFormat="1" applyFont="1" applyFill="1" applyBorder="1" applyAlignment="1">
      <alignment horizontal="right" vertical="center" wrapText="1"/>
    </xf>
    <xf numFmtId="4" fontId="5" fillId="2" borderId="14" xfId="2" applyNumberFormat="1" applyFont="1" applyFill="1" applyBorder="1" applyAlignment="1">
      <alignment horizontal="right" vertical="center" wrapText="1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5" xfId="2" applyNumberFormat="1" applyFont="1" applyFill="1" applyBorder="1" applyAlignment="1">
      <alignment horizontal="righ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13" xfId="2" applyFont="1" applyBorder="1" applyAlignment="1">
      <alignment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8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3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4" fontId="8" fillId="0" borderId="21" xfId="2" applyNumberFormat="1" applyFont="1" applyBorder="1" applyAlignment="1">
      <alignment horizontal="right" vertical="center" wrapText="1"/>
    </xf>
    <xf numFmtId="4" fontId="8" fillId="0" borderId="3" xfId="2" applyNumberFormat="1" applyFont="1" applyBorder="1" applyAlignment="1">
      <alignment horizontal="right" vertical="center" wrapText="1"/>
    </xf>
    <xf numFmtId="0" fontId="8" fillId="0" borderId="1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8" fillId="0" borderId="24" xfId="2" applyNumberFormat="1" applyFont="1" applyBorder="1" applyAlignment="1">
      <alignment horizontal="right" vertical="center" wrapText="1"/>
    </xf>
    <xf numFmtId="4" fontId="8" fillId="0" borderId="23" xfId="2" applyNumberFormat="1" applyFont="1" applyBorder="1" applyAlignment="1">
      <alignment horizontal="right" vertical="center" wrapText="1"/>
    </xf>
    <xf numFmtId="4" fontId="8" fillId="0" borderId="9" xfId="2" applyNumberFormat="1" applyFont="1" applyBorder="1" applyAlignment="1">
      <alignment horizontal="right" vertical="center" wrapText="1"/>
    </xf>
    <xf numFmtId="0" fontId="11" fillId="0" borderId="29" xfId="2" applyFont="1" applyBorder="1" applyAlignment="1">
      <alignment horizontal="left" vertical="center" wrapText="1"/>
    </xf>
    <xf numFmtId="0" fontId="8" fillId="0" borderId="30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left" vertical="center" wrapText="1"/>
    </xf>
    <xf numFmtId="4" fontId="5" fillId="0" borderId="31" xfId="2" applyNumberFormat="1" applyFont="1" applyBorder="1" applyAlignment="1">
      <alignment horizontal="right" vertical="center" wrapText="1"/>
    </xf>
    <xf numFmtId="4" fontId="5" fillId="0" borderId="32" xfId="2" applyNumberFormat="1" applyFont="1" applyBorder="1" applyAlignment="1">
      <alignment horizontal="right" vertical="center" wrapText="1"/>
    </xf>
    <xf numFmtId="4" fontId="5" fillId="0" borderId="29" xfId="2" applyNumberFormat="1" applyFont="1" applyBorder="1" applyAlignment="1">
      <alignment horizontal="right" vertical="center" wrapText="1"/>
    </xf>
    <xf numFmtId="4" fontId="5" fillId="0" borderId="33" xfId="2" applyNumberFormat="1" applyFont="1" applyBorder="1" applyAlignment="1">
      <alignment horizontal="right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3" xfId="2" applyFont="1" applyFill="1" applyBorder="1" applyAlignment="1">
      <alignment horizontal="center" vertical="center" wrapText="1"/>
    </xf>
    <xf numFmtId="4" fontId="5" fillId="0" borderId="28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4" fontId="5" fillId="0" borderId="17" xfId="2" applyNumberFormat="1" applyFont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37" xfId="2" applyFont="1" applyBorder="1" applyAlignment="1">
      <alignment horizontal="left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39" xfId="2" applyFont="1" applyBorder="1" applyAlignment="1">
      <alignment vertical="center" wrapText="1"/>
    </xf>
    <xf numFmtId="0" fontId="5" fillId="0" borderId="39" xfId="2" applyFont="1" applyFill="1" applyBorder="1" applyAlignment="1">
      <alignment horizontal="center" vertical="center" wrapText="1"/>
    </xf>
    <xf numFmtId="4" fontId="5" fillId="0" borderId="39" xfId="2" applyNumberFormat="1" applyFont="1" applyBorder="1" applyAlignment="1">
      <alignment horizontal="right" vertical="center" wrapText="1"/>
    </xf>
    <xf numFmtId="4" fontId="5" fillId="0" borderId="40" xfId="2" applyNumberFormat="1" applyFont="1" applyBorder="1" applyAlignment="1">
      <alignment horizontal="right" vertical="center" wrapText="1"/>
    </xf>
    <xf numFmtId="4" fontId="5" fillId="0" borderId="37" xfId="2" applyNumberFormat="1" applyFont="1" applyBorder="1" applyAlignment="1">
      <alignment horizontal="right" vertical="center" wrapText="1"/>
    </xf>
    <xf numFmtId="4" fontId="5" fillId="0" borderId="41" xfId="2" applyNumberFormat="1" applyFont="1" applyBorder="1" applyAlignment="1">
      <alignment horizontal="right" vertical="center" wrapText="1"/>
    </xf>
    <xf numFmtId="0" fontId="5" fillId="2" borderId="29" xfId="2" applyFont="1" applyFill="1" applyBorder="1" applyAlignment="1">
      <alignment horizontal="left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left" vertical="center" wrapText="1"/>
    </xf>
    <xf numFmtId="4" fontId="5" fillId="2" borderId="31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10" fontId="5" fillId="2" borderId="31" xfId="2" applyNumberFormat="1" applyFont="1" applyFill="1" applyBorder="1" applyAlignment="1">
      <alignment horizontal="right" vertical="center" wrapText="1"/>
    </xf>
    <xf numFmtId="10" fontId="5" fillId="2" borderId="32" xfId="2" applyNumberFormat="1" applyFont="1" applyFill="1" applyBorder="1" applyAlignment="1">
      <alignment horizontal="right" vertical="center" wrapText="1"/>
    </xf>
    <xf numFmtId="10" fontId="5" fillId="2" borderId="29" xfId="2" applyNumberFormat="1" applyFont="1" applyFill="1" applyBorder="1" applyAlignment="1">
      <alignment horizontal="right" vertical="center" wrapText="1"/>
    </xf>
    <xf numFmtId="10" fontId="5" fillId="2" borderId="33" xfId="2" applyNumberFormat="1" applyFont="1" applyFill="1" applyBorder="1" applyAlignment="1">
      <alignment horizontal="right" vertical="center" wrapText="1"/>
    </xf>
    <xf numFmtId="0" fontId="5" fillId="2" borderId="42" xfId="2" applyFont="1" applyFill="1" applyBorder="1" applyAlignment="1">
      <alignment horizontal="left" vertical="center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left" vertical="center" wrapText="1"/>
    </xf>
    <xf numFmtId="10" fontId="5" fillId="2" borderId="35" xfId="2" applyNumberFormat="1" applyFont="1" applyFill="1" applyBorder="1" applyAlignment="1">
      <alignment horizontal="right" vertical="center" wrapText="1"/>
    </xf>
    <xf numFmtId="10" fontId="5" fillId="2" borderId="44" xfId="2" applyNumberFormat="1" applyFont="1" applyFill="1" applyBorder="1" applyAlignment="1">
      <alignment horizontal="right" vertical="center" wrapText="1"/>
    </xf>
    <xf numFmtId="10" fontId="5" fillId="2" borderId="42" xfId="2" applyNumberFormat="1" applyFont="1" applyFill="1" applyBorder="1" applyAlignment="1">
      <alignment horizontal="right" vertical="center" wrapText="1"/>
    </xf>
    <xf numFmtId="10" fontId="5" fillId="2" borderId="45" xfId="2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center"/>
    </xf>
    <xf numFmtId="0" fontId="12" fillId="0" borderId="0" xfId="2" applyFont="1"/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/>
    <xf numFmtId="0" fontId="4" fillId="0" borderId="8" xfId="2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4" fillId="0" borderId="46" xfId="2" applyFont="1" applyBorder="1" applyAlignment="1">
      <alignment vertical="center"/>
    </xf>
    <xf numFmtId="164" fontId="4" fillId="0" borderId="10" xfId="2" applyNumberFormat="1" applyFont="1" applyBorder="1" applyAlignment="1">
      <alignment vertical="center"/>
    </xf>
    <xf numFmtId="2" fontId="4" fillId="0" borderId="5" xfId="2" applyNumberFormat="1" applyFont="1" applyBorder="1" applyAlignment="1">
      <alignment vertical="center" wrapText="1"/>
    </xf>
    <xf numFmtId="0" fontId="4" fillId="0" borderId="47" xfId="2" applyFont="1" applyBorder="1" applyAlignment="1">
      <alignment vertical="center"/>
    </xf>
    <xf numFmtId="164" fontId="4" fillId="0" borderId="6" xfId="2" applyNumberFormat="1" applyFont="1" applyBorder="1" applyAlignment="1">
      <alignment vertical="center"/>
    </xf>
    <xf numFmtId="2" fontId="4" fillId="0" borderId="7" xfId="2" applyNumberFormat="1" applyFont="1" applyBorder="1" applyAlignment="1">
      <alignment vertical="center" wrapText="1"/>
    </xf>
    <xf numFmtId="0" fontId="4" fillId="0" borderId="11" xfId="2" applyFont="1" applyBorder="1" applyAlignment="1">
      <alignment vertical="center"/>
    </xf>
    <xf numFmtId="164" fontId="4" fillId="0" borderId="48" xfId="2" applyNumberFormat="1" applyFont="1" applyBorder="1" applyAlignment="1">
      <alignment vertical="center"/>
    </xf>
    <xf numFmtId="2" fontId="4" fillId="0" borderId="8" xfId="2" applyNumberFormat="1" applyFont="1" applyBorder="1" applyAlignment="1">
      <alignment vertical="center" wrapText="1"/>
    </xf>
    <xf numFmtId="4" fontId="4" fillId="0" borderId="7" xfId="2" applyNumberFormat="1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4" fillId="0" borderId="7" xfId="2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" fontId="4" fillId="0" borderId="47" xfId="2" applyNumberFormat="1" applyFont="1" applyBorder="1" applyAlignment="1">
      <alignment vertical="center" wrapText="1"/>
    </xf>
    <xf numFmtId="164" fontId="4" fillId="0" borderId="7" xfId="2" applyNumberFormat="1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4" fontId="4" fillId="0" borderId="8" xfId="2" applyNumberFormat="1" applyFont="1" applyBorder="1" applyAlignment="1">
      <alignment vertical="center" wrapText="1"/>
    </xf>
    <xf numFmtId="164" fontId="4" fillId="0" borderId="5" xfId="2" applyNumberFormat="1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" fontId="4" fillId="0" borderId="46" xfId="2" applyNumberFormat="1" applyFont="1" applyBorder="1" applyAlignment="1">
      <alignment vertical="center" wrapText="1"/>
    </xf>
    <xf numFmtId="4" fontId="4" fillId="0" borderId="5" xfId="2" applyNumberFormat="1" applyFont="1" applyBorder="1" applyAlignment="1">
      <alignment vertical="center" wrapText="1"/>
    </xf>
    <xf numFmtId="4" fontId="4" fillId="0" borderId="11" xfId="2" applyNumberFormat="1" applyFont="1" applyBorder="1" applyAlignment="1">
      <alignment vertical="center" wrapText="1"/>
    </xf>
    <xf numFmtId="164" fontId="4" fillId="0" borderId="8" xfId="2" applyNumberFormat="1" applyFont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164" fontId="5" fillId="0" borderId="4" xfId="2" applyNumberFormat="1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4" fillId="0" borderId="0" xfId="2" applyNumberFormat="1" applyFont="1" applyBorder="1" applyAlignment="1">
      <alignment vertical="center"/>
    </xf>
    <xf numFmtId="0" fontId="10" fillId="0" borderId="0" xfId="2" applyFont="1" applyBorder="1"/>
    <xf numFmtId="0" fontId="5" fillId="0" borderId="0" xfId="2" applyFont="1"/>
    <xf numFmtId="164" fontId="4" fillId="0" borderId="0" xfId="2" applyNumberFormat="1" applyFont="1" applyBorder="1"/>
    <xf numFmtId="0" fontId="8" fillId="0" borderId="0" xfId="2" applyFont="1" applyBorder="1" applyAlignment="1">
      <alignment horizontal="center"/>
    </xf>
    <xf numFmtId="0" fontId="5" fillId="0" borderId="0" xfId="2" applyFont="1" applyBorder="1"/>
    <xf numFmtId="164" fontId="5" fillId="0" borderId="0" xfId="2" applyNumberFormat="1" applyFont="1" applyBorder="1"/>
    <xf numFmtId="0" fontId="4" fillId="0" borderId="46" xfId="2" applyFont="1" applyBorder="1"/>
    <xf numFmtId="2" fontId="4" fillId="0" borderId="10" xfId="2" applyNumberFormat="1" applyFont="1" applyBorder="1"/>
    <xf numFmtId="0" fontId="4" fillId="0" borderId="47" xfId="2" applyFont="1" applyBorder="1"/>
    <xf numFmtId="2" fontId="4" fillId="0" borderId="6" xfId="2" applyNumberFormat="1" applyFont="1" applyBorder="1"/>
    <xf numFmtId="0" fontId="4" fillId="0" borderId="11" xfId="2" applyFont="1" applyBorder="1"/>
    <xf numFmtId="2" fontId="4" fillId="0" borderId="48" xfId="2" applyNumberFormat="1" applyFont="1" applyBorder="1"/>
    <xf numFmtId="4" fontId="4" fillId="0" borderId="6" xfId="2" applyNumberFormat="1" applyFont="1" applyBorder="1"/>
    <xf numFmtId="0" fontId="4" fillId="0" borderId="10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 wrapText="1"/>
    </xf>
    <xf numFmtId="4" fontId="4" fillId="0" borderId="47" xfId="2" applyNumberFormat="1" applyFont="1" applyBorder="1" applyAlignment="1">
      <alignment horizontal="right" vertical="center" wrapText="1"/>
    </xf>
    <xf numFmtId="4" fontId="4" fillId="0" borderId="7" xfId="2" applyNumberFormat="1" applyFont="1" applyBorder="1" applyAlignment="1">
      <alignment horizontal="right" vertical="center" wrapText="1"/>
    </xf>
    <xf numFmtId="4" fontId="4" fillId="0" borderId="46" xfId="2" applyNumberFormat="1" applyFont="1" applyBorder="1" applyAlignment="1">
      <alignment horizontal="right" vertical="center" wrapText="1"/>
    </xf>
    <xf numFmtId="4" fontId="4" fillId="0" borderId="5" xfId="2" applyNumberFormat="1" applyFont="1" applyBorder="1" applyAlignment="1">
      <alignment horizontal="right" vertical="center" wrapText="1"/>
    </xf>
    <xf numFmtId="4" fontId="4" fillId="0" borderId="11" xfId="2" applyNumberFormat="1" applyFont="1" applyBorder="1" applyAlignment="1">
      <alignment horizontal="right" vertical="center" wrapText="1"/>
    </xf>
    <xf numFmtId="4" fontId="4" fillId="0" borderId="8" xfId="2" applyNumberFormat="1" applyFont="1" applyBorder="1" applyAlignment="1">
      <alignment horizontal="right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  <xf numFmtId="0" fontId="4" fillId="0" borderId="8" xfId="2" applyNumberFormat="1" applyFont="1" applyBorder="1" applyAlignment="1">
      <alignment horizontal="center" vertical="center" wrapText="1"/>
    </xf>
    <xf numFmtId="4" fontId="4" fillId="0" borderId="48" xfId="2" applyNumberFormat="1" applyFont="1" applyBorder="1"/>
    <xf numFmtId="0" fontId="4" fillId="0" borderId="7" xfId="2" applyNumberFormat="1" applyFont="1" applyBorder="1" applyAlignment="1">
      <alignment horizontal="center" vertical="center"/>
    </xf>
    <xf numFmtId="4" fontId="4" fillId="0" borderId="10" xfId="2" applyNumberFormat="1" applyFont="1" applyBorder="1"/>
    <xf numFmtId="4" fontId="6" fillId="0" borderId="1" xfId="2" applyNumberFormat="1" applyFont="1" applyBorder="1"/>
    <xf numFmtId="0" fontId="6" fillId="0" borderId="2" xfId="2" applyFont="1" applyBorder="1"/>
    <xf numFmtId="164" fontId="6" fillId="0" borderId="4" xfId="2" applyNumberFormat="1" applyFont="1" applyBorder="1"/>
    <xf numFmtId="164" fontId="6" fillId="0" borderId="1" xfId="2" applyNumberFormat="1" applyFont="1" applyBorder="1"/>
    <xf numFmtId="0" fontId="6" fillId="0" borderId="1" xfId="2" applyFont="1" applyBorder="1" applyAlignment="1">
      <alignment horizontal="center"/>
    </xf>
    <xf numFmtId="164" fontId="4" fillId="0" borderId="0" xfId="2" applyNumberFormat="1" applyFont="1"/>
    <xf numFmtId="0" fontId="6" fillId="3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 wrapText="1"/>
    </xf>
    <xf numFmtId="4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wrapText="1"/>
    </xf>
    <xf numFmtId="0" fontId="17" fillId="0" borderId="0" xfId="2" applyFont="1" applyAlignment="1">
      <alignment horizontal="center" wrapText="1"/>
    </xf>
    <xf numFmtId="49" fontId="20" fillId="5" borderId="49" xfId="3" applyNumberFormat="1" applyFont="1" applyFill="1" applyBorder="1" applyAlignment="1" applyProtection="1">
      <alignment horizontal="center" vertical="center" wrapText="1"/>
      <protection locked="0"/>
    </xf>
    <xf numFmtId="4" fontId="21" fillId="5" borderId="49" xfId="3" applyNumberFormat="1" applyFont="1" applyFill="1" applyBorder="1" applyAlignment="1" applyProtection="1">
      <alignment horizontal="right" vertical="center" wrapText="1"/>
      <protection locked="0"/>
    </xf>
    <xf numFmtId="49" fontId="22" fillId="6" borderId="49" xfId="3" applyNumberFormat="1" applyFont="1" applyFill="1" applyBorder="1" applyAlignment="1" applyProtection="1">
      <alignment horizontal="center" vertical="center" wrapText="1"/>
      <protection locked="0"/>
    </xf>
    <xf numFmtId="49" fontId="22" fillId="6" borderId="49" xfId="3" applyNumberFormat="1" applyFont="1" applyFill="1" applyBorder="1" applyAlignment="1" applyProtection="1">
      <alignment horizontal="left" vertical="center" wrapText="1"/>
      <protection locked="0"/>
    </xf>
    <xf numFmtId="4" fontId="22" fillId="6" borderId="49" xfId="3" applyNumberFormat="1" applyFont="1" applyFill="1" applyBorder="1" applyAlignment="1" applyProtection="1">
      <alignment horizontal="right" vertical="center" wrapText="1"/>
      <protection locked="0"/>
    </xf>
    <xf numFmtId="49" fontId="22" fillId="7" borderId="49" xfId="3" applyNumberFormat="1" applyFont="1" applyFill="1" applyBorder="1" applyAlignment="1" applyProtection="1">
      <alignment horizontal="center" vertical="center" wrapText="1"/>
      <protection locked="0"/>
    </xf>
    <xf numFmtId="49" fontId="22" fillId="7" borderId="49" xfId="3" applyNumberFormat="1" applyFont="1" applyFill="1" applyBorder="1" applyAlignment="1" applyProtection="1">
      <alignment horizontal="left" vertical="center" wrapText="1"/>
      <protection locked="0"/>
    </xf>
    <xf numFmtId="4" fontId="22" fillId="7" borderId="49" xfId="3" applyNumberFormat="1" applyFont="1" applyFill="1" applyBorder="1" applyAlignment="1" applyProtection="1">
      <alignment horizontal="right" vertical="center" wrapText="1"/>
      <protection locked="0"/>
    </xf>
    <xf numFmtId="49" fontId="22" fillId="5" borderId="49" xfId="3" applyNumberFormat="1" applyFont="1" applyFill="1" applyBorder="1" applyAlignment="1" applyProtection="1">
      <alignment horizontal="center" vertical="center" wrapText="1"/>
      <protection locked="0"/>
    </xf>
    <xf numFmtId="49" fontId="22" fillId="5" borderId="49" xfId="3" applyNumberFormat="1" applyFont="1" applyFill="1" applyBorder="1" applyAlignment="1" applyProtection="1">
      <alignment horizontal="left" vertical="center" wrapText="1"/>
      <protection locked="0"/>
    </xf>
    <xf numFmtId="4" fontId="22" fillId="5" borderId="49" xfId="3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3" applyNumberFormat="1" applyFont="1" applyFill="1" applyBorder="1" applyAlignment="1" applyProtection="1">
      <alignment horizontal="left"/>
      <protection locked="0"/>
    </xf>
    <xf numFmtId="0" fontId="23" fillId="0" borderId="0" xfId="9" applyNumberFormat="1" applyFont="1" applyFill="1" applyBorder="1" applyAlignment="1" applyProtection="1">
      <alignment horizontal="left"/>
      <protection locked="0"/>
    </xf>
    <xf numFmtId="49" fontId="25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6" fillId="8" borderId="49" xfId="9" applyNumberFormat="1" applyFont="1" applyFill="1" applyBorder="1" applyAlignment="1" applyProtection="1">
      <alignment horizontal="center" vertical="center" wrapText="1"/>
      <protection locked="0"/>
    </xf>
    <xf numFmtId="49" fontId="26" fillId="8" borderId="49" xfId="9" applyNumberFormat="1" applyFont="1" applyFill="1" applyBorder="1" applyAlignment="1" applyProtection="1">
      <alignment horizontal="left" vertical="center" wrapText="1"/>
      <protection locked="0"/>
    </xf>
    <xf numFmtId="49" fontId="26" fillId="8" borderId="49" xfId="9" applyNumberFormat="1" applyFont="1" applyFill="1" applyBorder="1" applyAlignment="1" applyProtection="1">
      <alignment horizontal="right" vertical="center" wrapText="1"/>
      <protection locked="0"/>
    </xf>
    <xf numFmtId="49" fontId="27" fillId="5" borderId="50" xfId="9" applyNumberFormat="1" applyFont="1" applyFill="1" applyBorder="1" applyAlignment="1" applyProtection="1">
      <alignment horizontal="center" vertical="center" wrapText="1"/>
      <protection locked="0"/>
    </xf>
    <xf numFmtId="49" fontId="28" fillId="9" borderId="49" xfId="9" applyNumberFormat="1" applyFont="1" applyFill="1" applyBorder="1" applyAlignment="1" applyProtection="1">
      <alignment horizontal="center" vertical="center" wrapText="1"/>
      <protection locked="0"/>
    </xf>
    <xf numFmtId="49" fontId="28" fillId="9" borderId="49" xfId="9" applyNumberFormat="1" applyFont="1" applyFill="1" applyBorder="1" applyAlignment="1" applyProtection="1">
      <alignment horizontal="left" vertical="center" wrapText="1"/>
      <protection locked="0"/>
    </xf>
    <xf numFmtId="49" fontId="28" fillId="9" borderId="49" xfId="9" applyNumberFormat="1" applyFont="1" applyFill="1" applyBorder="1" applyAlignment="1" applyProtection="1">
      <alignment horizontal="right" vertical="center" wrapText="1"/>
      <protection locked="0"/>
    </xf>
    <xf numFmtId="49" fontId="28" fillId="5" borderId="50" xfId="9" applyNumberFormat="1" applyFont="1" applyFill="1" applyBorder="1" applyAlignment="1" applyProtection="1">
      <alignment horizontal="center" vertical="center" wrapText="1"/>
      <protection locked="0"/>
    </xf>
    <xf numFmtId="49" fontId="28" fillId="5" borderId="49" xfId="9" applyNumberFormat="1" applyFont="1" applyFill="1" applyBorder="1" applyAlignment="1" applyProtection="1">
      <alignment horizontal="left" vertical="center" wrapText="1"/>
      <protection locked="0"/>
    </xf>
    <xf numFmtId="49" fontId="28" fillId="5" borderId="49" xfId="9" applyNumberFormat="1" applyFont="1" applyFill="1" applyBorder="1" applyAlignment="1" applyProtection="1">
      <alignment horizontal="right" vertical="center" wrapText="1"/>
      <protection locked="0"/>
    </xf>
    <xf numFmtId="49" fontId="30" fillId="5" borderId="52" xfId="9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9" applyNumberFormat="1" applyFont="1" applyFill="1" applyBorder="1" applyAlignment="1" applyProtection="1">
      <alignment horizontal="left"/>
      <protection locked="0"/>
    </xf>
    <xf numFmtId="49" fontId="31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1" fillId="8" borderId="49" xfId="9" applyNumberFormat="1" applyFont="1" applyFill="1" applyBorder="1" applyAlignment="1" applyProtection="1">
      <alignment horizontal="center" vertical="center" wrapText="1"/>
      <protection locked="0"/>
    </xf>
    <xf numFmtId="49" fontId="21" fillId="8" borderId="49" xfId="9" applyNumberFormat="1" applyFont="1" applyFill="1" applyBorder="1" applyAlignment="1" applyProtection="1">
      <alignment horizontal="left" vertical="center" wrapText="1"/>
      <protection locked="0"/>
    </xf>
    <xf numFmtId="49" fontId="21" fillId="8" borderId="49" xfId="9" applyNumberFormat="1" applyFont="1" applyFill="1" applyBorder="1" applyAlignment="1" applyProtection="1">
      <alignment horizontal="right" vertical="center" wrapText="1"/>
      <protection locked="0"/>
    </xf>
    <xf numFmtId="49" fontId="32" fillId="5" borderId="50" xfId="9" applyNumberFormat="1" applyFont="1" applyFill="1" applyBorder="1" applyAlignment="1" applyProtection="1">
      <alignment horizontal="center" vertical="center" wrapText="1"/>
      <protection locked="0"/>
    </xf>
    <xf numFmtId="49" fontId="22" fillId="9" borderId="49" xfId="9" applyNumberFormat="1" applyFont="1" applyFill="1" applyBorder="1" applyAlignment="1" applyProtection="1">
      <alignment horizontal="center" vertical="center" wrapText="1"/>
      <protection locked="0"/>
    </xf>
    <xf numFmtId="49" fontId="22" fillId="9" borderId="49" xfId="9" applyNumberFormat="1" applyFont="1" applyFill="1" applyBorder="1" applyAlignment="1" applyProtection="1">
      <alignment horizontal="left" vertical="center" wrapText="1"/>
      <protection locked="0"/>
    </xf>
    <xf numFmtId="49" fontId="22" fillId="9" borderId="49" xfId="9" applyNumberFormat="1" applyFont="1" applyFill="1" applyBorder="1" applyAlignment="1" applyProtection="1">
      <alignment horizontal="right" vertical="center" wrapText="1"/>
      <protection locked="0"/>
    </xf>
    <xf numFmtId="49" fontId="22" fillId="5" borderId="50" xfId="9" applyNumberFormat="1" applyFont="1" applyFill="1" applyBorder="1" applyAlignment="1" applyProtection="1">
      <alignment horizontal="center" vertical="center" wrapText="1"/>
      <protection locked="0"/>
    </xf>
    <xf numFmtId="49" fontId="22" fillId="5" borderId="49" xfId="9" applyNumberFormat="1" applyFont="1" applyFill="1" applyBorder="1" applyAlignment="1" applyProtection="1">
      <alignment horizontal="left" vertical="center" wrapText="1"/>
      <protection locked="0"/>
    </xf>
    <xf numFmtId="49" fontId="22" fillId="5" borderId="49" xfId="9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6" applyNumberFormat="1" applyFont="1" applyFill="1" applyBorder="1" applyAlignment="1" applyProtection="1">
      <alignment horizontal="left"/>
      <protection locked="0"/>
    </xf>
    <xf numFmtId="0" fontId="23" fillId="0" borderId="0" xfId="9" applyNumberFormat="1" applyFont="1" applyFill="1" applyBorder="1" applyAlignment="1" applyProtection="1">
      <alignment horizontal="left"/>
      <protection locked="0"/>
    </xf>
    <xf numFmtId="0" fontId="19" fillId="0" borderId="0" xfId="9" applyNumberFormat="1" applyFont="1" applyFill="1" applyBorder="1" applyAlignment="1" applyProtection="1">
      <alignment horizontal="left"/>
      <protection locked="0"/>
    </xf>
    <xf numFmtId="49" fontId="22" fillId="5" borderId="49" xfId="9" applyNumberFormat="1" applyFont="1" applyFill="1" applyBorder="1" applyAlignment="1" applyProtection="1">
      <alignment horizontal="right" vertical="center" wrapText="1"/>
      <protection locked="0"/>
    </xf>
    <xf numFmtId="49" fontId="22" fillId="10" borderId="50" xfId="9" applyNumberFormat="1" applyFont="1" applyFill="1" applyBorder="1" applyAlignment="1" applyProtection="1">
      <alignment horizontal="center" vertical="center" wrapText="1"/>
      <protection locked="0"/>
    </xf>
    <xf numFmtId="49" fontId="25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6" fillId="8" borderId="49" xfId="9" applyNumberFormat="1" applyFont="1" applyFill="1" applyBorder="1" applyAlignment="1" applyProtection="1">
      <alignment horizontal="center" vertical="center" wrapText="1"/>
      <protection locked="0"/>
    </xf>
    <xf numFmtId="49" fontId="26" fillId="8" borderId="49" xfId="9" applyNumberFormat="1" applyFont="1" applyFill="1" applyBorder="1" applyAlignment="1" applyProtection="1">
      <alignment horizontal="right" vertical="center" wrapText="1"/>
      <protection locked="0"/>
    </xf>
    <xf numFmtId="49" fontId="28" fillId="5" borderId="50" xfId="9" applyNumberFormat="1" applyFont="1" applyFill="1" applyBorder="1" applyAlignment="1" applyProtection="1">
      <alignment horizontal="center" vertical="center" wrapText="1"/>
      <protection locked="0"/>
    </xf>
    <xf numFmtId="49" fontId="28" fillId="5" borderId="49" xfId="9" applyNumberFormat="1" applyFont="1" applyFill="1" applyBorder="1" applyAlignment="1" applyProtection="1">
      <alignment horizontal="right" vertical="center" wrapText="1"/>
      <protection locked="0"/>
    </xf>
    <xf numFmtId="49" fontId="28" fillId="9" borderId="49" xfId="9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9" applyNumberFormat="1" applyFont="1" applyFill="1" applyBorder="1" applyAlignment="1" applyProtection="1">
      <alignment horizontal="left"/>
      <protection locked="0"/>
    </xf>
    <xf numFmtId="49" fontId="30" fillId="5" borderId="52" xfId="9" applyNumberFormat="1" applyFont="1" applyFill="1" applyBorder="1" applyAlignment="1" applyProtection="1">
      <alignment horizontal="right" vertical="center" wrapText="1"/>
      <protection locked="0"/>
    </xf>
    <xf numFmtId="49" fontId="31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7" fillId="9" borderId="49" xfId="9" applyNumberFormat="1" applyFont="1" applyFill="1" applyBorder="1" applyAlignment="1" applyProtection="1">
      <alignment horizontal="center" vertical="center" wrapText="1"/>
      <protection locked="0"/>
    </xf>
    <xf numFmtId="49" fontId="28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7" fillId="5" borderId="51" xfId="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9" applyNumberFormat="1" applyFont="1" applyFill="1" applyBorder="1" applyAlignment="1" applyProtection="1">
      <alignment horizontal="left"/>
      <protection locked="0"/>
    </xf>
    <xf numFmtId="49" fontId="25" fillId="5" borderId="49" xfId="9" applyNumberFormat="1" applyFont="1" applyFill="1" applyBorder="1" applyAlignment="1" applyProtection="1">
      <alignment horizontal="right" vertical="center" wrapText="1"/>
      <protection locked="0"/>
    </xf>
    <xf numFmtId="49" fontId="30" fillId="5" borderId="52" xfId="9" applyNumberFormat="1" applyFont="1" applyFill="1" applyBorder="1" applyAlignment="1" applyProtection="1">
      <alignment horizontal="right" vertical="center" wrapText="1"/>
      <protection locked="0"/>
    </xf>
    <xf numFmtId="49" fontId="13" fillId="5" borderId="0" xfId="9" applyNumberFormat="1" applyFill="1" applyAlignment="1" applyProtection="1">
      <alignment horizontal="center" vertical="center" wrapText="1"/>
      <protection locked="0"/>
    </xf>
    <xf numFmtId="49" fontId="28" fillId="5" borderId="50" xfId="9" applyNumberFormat="1" applyFont="1" applyFill="1" applyBorder="1" applyAlignment="1" applyProtection="1">
      <alignment horizontal="center" vertical="center" wrapText="1"/>
      <protection locked="0"/>
    </xf>
    <xf numFmtId="49" fontId="28" fillId="5" borderId="49" xfId="9" applyNumberFormat="1" applyFont="1" applyFill="1" applyBorder="1" applyAlignment="1" applyProtection="1">
      <alignment horizontal="right" vertical="center" wrapText="1"/>
      <protection locked="0"/>
    </xf>
    <xf numFmtId="49" fontId="28" fillId="9" borderId="49" xfId="9" applyNumberFormat="1" applyFont="1" applyFill="1" applyBorder="1" applyAlignment="1" applyProtection="1">
      <alignment horizontal="center" vertical="center" wrapText="1"/>
      <protection locked="0"/>
    </xf>
    <xf numFmtId="49" fontId="28" fillId="9" borderId="49" xfId="9" applyNumberFormat="1" applyFont="1" applyFill="1" applyBorder="1" applyAlignment="1" applyProtection="1">
      <alignment horizontal="right" vertical="center" wrapText="1"/>
      <protection locked="0"/>
    </xf>
    <xf numFmtId="49" fontId="26" fillId="8" borderId="49" xfId="9" applyNumberFormat="1" applyFont="1" applyFill="1" applyBorder="1" applyAlignment="1" applyProtection="1">
      <alignment horizontal="center" vertical="center" wrapText="1"/>
      <protection locked="0"/>
    </xf>
    <xf numFmtId="49" fontId="26" fillId="8" borderId="49" xfId="9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6" applyNumberFormat="1" applyFont="1" applyFill="1" applyBorder="1" applyAlignment="1" applyProtection="1">
      <alignment horizontal="left"/>
      <protection locked="0"/>
    </xf>
    <xf numFmtId="49" fontId="19" fillId="5" borderId="0" xfId="6" applyNumberFormat="1" applyFont="1" applyFill="1" applyBorder="1" applyAlignment="1" applyProtection="1">
      <alignment horizontal="left" vertical="top" wrapText="1"/>
      <protection locked="0"/>
    </xf>
    <xf numFmtId="49" fontId="25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9" fillId="5" borderId="49" xfId="9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2" applyFont="1" applyBorder="1" applyAlignment="1">
      <alignment vertical="center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164" fontId="4" fillId="0" borderId="5" xfId="2" applyNumberFormat="1" applyFont="1" applyBorder="1" applyAlignment="1">
      <alignment vertical="center" wrapText="1"/>
    </xf>
    <xf numFmtId="164" fontId="4" fillId="0" borderId="7" xfId="2" applyNumberFormat="1" applyFont="1" applyBorder="1" applyAlignment="1">
      <alignment vertical="center" wrapText="1"/>
    </xf>
    <xf numFmtId="164" fontId="4" fillId="0" borderId="8" xfId="2" applyNumberFormat="1" applyFont="1" applyBorder="1" applyAlignment="1">
      <alignment vertical="center" wrapText="1"/>
    </xf>
    <xf numFmtId="2" fontId="4" fillId="0" borderId="5" xfId="2" applyNumberFormat="1" applyFont="1" applyBorder="1" applyAlignment="1">
      <alignment vertical="center" wrapText="1"/>
    </xf>
    <xf numFmtId="2" fontId="4" fillId="0" borderId="7" xfId="2" applyNumberFormat="1" applyFont="1" applyBorder="1" applyAlignment="1">
      <alignment vertical="center" wrapText="1"/>
    </xf>
    <xf numFmtId="2" fontId="4" fillId="0" borderId="8" xfId="2" applyNumberFormat="1" applyFont="1" applyBorder="1" applyAlignment="1">
      <alignment vertical="center" wrapText="1"/>
    </xf>
    <xf numFmtId="4" fontId="4" fillId="0" borderId="5" xfId="2" applyNumberFormat="1" applyFont="1" applyBorder="1" applyAlignment="1">
      <alignment vertical="center" wrapText="1"/>
    </xf>
    <xf numFmtId="4" fontId="4" fillId="0" borderId="7" xfId="2" applyNumberFormat="1" applyFont="1" applyBorder="1" applyAlignment="1">
      <alignment vertical="center" wrapText="1"/>
    </xf>
    <xf numFmtId="4" fontId="4" fillId="0" borderId="8" xfId="2" applyNumberFormat="1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4" fontId="4" fillId="0" borderId="47" xfId="2" applyNumberFormat="1" applyFont="1" applyBorder="1" applyAlignment="1">
      <alignment vertical="center" wrapText="1"/>
    </xf>
    <xf numFmtId="4" fontId="4" fillId="0" borderId="11" xfId="2" applyNumberFormat="1" applyFont="1" applyBorder="1" applyAlignment="1">
      <alignment vertical="center" wrapText="1"/>
    </xf>
    <xf numFmtId="2" fontId="6" fillId="0" borderId="2" xfId="2" applyNumberFormat="1" applyFont="1" applyBorder="1" applyAlignment="1">
      <alignment horizontal="center" vertical="center" wrapText="1"/>
    </xf>
    <xf numFmtId="2" fontId="6" fillId="0" borderId="3" xfId="2" applyNumberFormat="1" applyFont="1" applyBorder="1" applyAlignment="1">
      <alignment horizontal="center" vertical="center" wrapText="1"/>
    </xf>
    <xf numFmtId="2" fontId="6" fillId="0" borderId="4" xfId="2" applyNumberFormat="1" applyFont="1" applyBorder="1" applyAlignment="1">
      <alignment horizontal="center" vertical="center" wrapText="1"/>
    </xf>
    <xf numFmtId="4" fontId="15" fillId="0" borderId="5" xfId="2" applyNumberFormat="1" applyFont="1" applyBorder="1" applyAlignment="1">
      <alignment vertical="center" wrapText="1"/>
    </xf>
    <xf numFmtId="4" fontId="15" fillId="0" borderId="7" xfId="2" applyNumberFormat="1" applyFont="1" applyBorder="1" applyAlignment="1">
      <alignment vertical="center" wrapText="1"/>
    </xf>
    <xf numFmtId="4" fontId="15" fillId="0" borderId="8" xfId="2" applyNumberFormat="1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vertical="center" wrapText="1"/>
    </xf>
    <xf numFmtId="0" fontId="1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2" fontId="5" fillId="2" borderId="46" xfId="2" applyNumberFormat="1" applyFont="1" applyFill="1" applyBorder="1" applyAlignment="1">
      <alignment horizontal="center" vertical="center" wrapText="1"/>
    </xf>
    <xf numFmtId="2" fontId="5" fillId="2" borderId="9" xfId="2" applyNumberFormat="1" applyFont="1" applyFill="1" applyBorder="1" applyAlignment="1">
      <alignment horizontal="center" vertical="center" wrapText="1"/>
    </xf>
    <xf numFmtId="2" fontId="4" fillId="0" borderId="9" xfId="2" applyNumberFormat="1" applyFont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4" fillId="0" borderId="9" xfId="2" applyFont="1" applyBorder="1"/>
    <xf numFmtId="4" fontId="4" fillId="0" borderId="46" xfId="2" applyNumberFormat="1" applyFont="1" applyBorder="1" applyAlignment="1">
      <alignment vertical="center" wrapText="1"/>
    </xf>
    <xf numFmtId="4" fontId="4" fillId="0" borderId="5" xfId="2" applyNumberFormat="1" applyFont="1" applyBorder="1" applyAlignment="1">
      <alignment horizontal="right" vertical="center" wrapText="1"/>
    </xf>
    <xf numFmtId="4" fontId="4" fillId="0" borderId="7" xfId="2" applyNumberFormat="1" applyFont="1" applyBorder="1" applyAlignment="1">
      <alignment horizontal="right" vertical="center" wrapText="1"/>
    </xf>
    <xf numFmtId="4" fontId="4" fillId="0" borderId="8" xfId="2" applyNumberFormat="1" applyFont="1" applyBorder="1" applyAlignment="1">
      <alignment horizontal="righ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/>
    </xf>
    <xf numFmtId="4" fontId="2" fillId="0" borderId="7" xfId="2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wrapText="1"/>
    </xf>
    <xf numFmtId="0" fontId="7" fillId="0" borderId="0" xfId="2" applyFont="1" applyAlignment="1">
      <alignment horizontal="left" vertical="center" wrapText="1"/>
    </xf>
    <xf numFmtId="0" fontId="2" fillId="0" borderId="0" xfId="2" applyFont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8" fillId="0" borderId="0" xfId="2" applyFont="1" applyAlignment="1">
      <alignment horizontal="justify" vertical="center" wrapText="1"/>
    </xf>
    <xf numFmtId="49" fontId="22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22" fillId="5" borderId="49" xfId="9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9" applyNumberFormat="1" applyFont="1" applyFill="1" applyBorder="1" applyAlignment="1" applyProtection="1">
      <alignment horizontal="left"/>
      <protection locked="0"/>
    </xf>
    <xf numFmtId="49" fontId="32" fillId="5" borderId="51" xfId="9" applyNumberFormat="1" applyFont="1" applyFill="1" applyBorder="1" applyAlignment="1" applyProtection="1">
      <alignment horizontal="center" vertical="center" wrapText="1"/>
      <protection locked="0"/>
    </xf>
    <xf numFmtId="49" fontId="30" fillId="5" borderId="49" xfId="9" applyNumberFormat="1" applyFont="1" applyFill="1" applyBorder="1" applyAlignment="1" applyProtection="1">
      <alignment horizontal="right" vertical="center" wrapText="1"/>
      <protection locked="0"/>
    </xf>
    <xf numFmtId="49" fontId="21" fillId="8" borderId="49" xfId="9" applyNumberFormat="1" applyFont="1" applyFill="1" applyBorder="1" applyAlignment="1" applyProtection="1">
      <alignment horizontal="center" vertical="center" wrapText="1"/>
      <protection locked="0"/>
    </xf>
    <xf numFmtId="49" fontId="21" fillId="8" borderId="49" xfId="9" applyNumberFormat="1" applyFont="1" applyFill="1" applyBorder="1" applyAlignment="1" applyProtection="1">
      <alignment horizontal="right" vertical="center" wrapText="1"/>
      <protection locked="0"/>
    </xf>
    <xf numFmtId="49" fontId="32" fillId="9" borderId="49" xfId="9" applyNumberFormat="1" applyFont="1" applyFill="1" applyBorder="1" applyAlignment="1" applyProtection="1">
      <alignment horizontal="center" vertical="center" wrapText="1"/>
      <protection locked="0"/>
    </xf>
    <xf numFmtId="49" fontId="22" fillId="9" borderId="49" xfId="9" applyNumberFormat="1" applyFont="1" applyFill="1" applyBorder="1" applyAlignment="1" applyProtection="1">
      <alignment horizontal="right" vertical="center" wrapText="1"/>
      <protection locked="0"/>
    </xf>
    <xf numFmtId="49" fontId="31" fillId="5" borderId="49" xfId="9" applyNumberFormat="1" applyFont="1" applyFill="1" applyBorder="1" applyAlignment="1" applyProtection="1">
      <alignment horizontal="center" vertical="center" wrapText="1"/>
      <protection locked="0"/>
    </xf>
    <xf numFmtId="49" fontId="19" fillId="5" borderId="0" xfId="9" applyNumberFormat="1" applyFont="1" applyFill="1" applyAlignment="1" applyProtection="1">
      <alignment horizontal="center" vertical="center" wrapText="1"/>
      <protection locked="0"/>
    </xf>
    <xf numFmtId="49" fontId="31" fillId="5" borderId="0" xfId="9" applyNumberFormat="1" applyFont="1" applyFill="1" applyAlignment="1" applyProtection="1">
      <alignment horizontal="left" vertical="center" wrapText="1"/>
      <protection locked="0"/>
    </xf>
    <xf numFmtId="49" fontId="27" fillId="9" borderId="49" xfId="9" applyNumberFormat="1" applyFont="1" applyFill="1" applyBorder="1" applyAlignment="1" applyProtection="1">
      <alignment horizontal="center" vertical="center" wrapText="1"/>
      <protection locked="0"/>
    </xf>
    <xf numFmtId="49" fontId="28" fillId="5" borderId="49" xfId="9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3" applyNumberFormat="1" applyFont="1" applyFill="1" applyBorder="1" applyAlignment="1" applyProtection="1">
      <alignment horizontal="center" wrapText="1"/>
      <protection locked="0"/>
    </xf>
    <xf numFmtId="49" fontId="3" fillId="5" borderId="0" xfId="3" applyNumberFormat="1" applyFill="1" applyAlignment="1" applyProtection="1">
      <alignment horizontal="center" vertical="center" wrapText="1"/>
      <protection locked="0"/>
    </xf>
    <xf numFmtId="0" fontId="19" fillId="0" borderId="0" xfId="3" applyNumberFormat="1" applyFont="1" applyFill="1" applyBorder="1" applyAlignment="1" applyProtection="1">
      <alignment horizontal="left"/>
      <protection locked="0"/>
    </xf>
    <xf numFmtId="49" fontId="23" fillId="5" borderId="0" xfId="9" applyNumberFormat="1" applyFont="1" applyFill="1" applyAlignment="1" applyProtection="1">
      <alignment horizontal="center" vertical="center" wrapText="1"/>
      <protection locked="0"/>
    </xf>
    <xf numFmtId="49" fontId="25" fillId="5" borderId="0" xfId="9" applyNumberFormat="1" applyFont="1" applyFill="1" applyAlignment="1" applyProtection="1">
      <alignment horizontal="left" vertical="center" wrapText="1"/>
      <protection locked="0"/>
    </xf>
    <xf numFmtId="0" fontId="11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justify" vertical="center" wrapText="1"/>
    </xf>
    <xf numFmtId="0" fontId="4" fillId="0" borderId="0" xfId="2" applyFont="1" applyAlignment="1">
      <alignment horizontal="justify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/>
    </xf>
    <xf numFmtId="0" fontId="6" fillId="4" borderId="1" xfId="2" applyFont="1" applyFill="1" applyBorder="1" applyAlignment="1">
      <alignment horizontal="center" vertical="center" wrapText="1"/>
    </xf>
    <xf numFmtId="4" fontId="19" fillId="0" borderId="0" xfId="3" applyNumberFormat="1" applyFont="1" applyFill="1" applyBorder="1" applyAlignment="1" applyProtection="1">
      <alignment horizontal="left"/>
      <protection locked="0"/>
    </xf>
    <xf numFmtId="49" fontId="20" fillId="5" borderId="49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18" fillId="0" borderId="0" xfId="2" applyFont="1" applyAlignment="1">
      <alignment horizontal="left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left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</cellXfs>
  <cellStyles count="12">
    <cellStyle name="Normalny" xfId="0" builtinId="0"/>
    <cellStyle name="Normalny 2" xfId="2"/>
    <cellStyle name="Normalny 2 2" xfId="3"/>
    <cellStyle name="Normalny 2 2 2" xfId="4"/>
    <cellStyle name="Normalny 3" xfId="5"/>
    <cellStyle name="Normalny 3 2" xfId="6"/>
    <cellStyle name="Normalny 4" xfId="7"/>
    <cellStyle name="Normalny 5" xfId="8"/>
    <cellStyle name="Normalny 5 2" xfId="1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showGridLines="0" topLeftCell="A43" workbookViewId="0">
      <selection activeCell="D64" sqref="D64"/>
    </sheetView>
  </sheetViews>
  <sheetFormatPr defaultRowHeight="12.75"/>
  <cols>
    <col min="1" max="1" width="2.140625" style="272" customWidth="1"/>
    <col min="2" max="2" width="8.7109375" style="272" customWidth="1"/>
    <col min="3" max="3" width="9.85546875" style="272" customWidth="1"/>
    <col min="4" max="4" width="1" style="272" customWidth="1"/>
    <col min="5" max="5" width="8" style="272" customWidth="1"/>
    <col min="6" max="6" width="45" style="272" customWidth="1"/>
    <col min="7" max="7" width="17.28515625" style="272" customWidth="1"/>
    <col min="8" max="8" width="16.28515625" style="272" customWidth="1"/>
    <col min="9" max="9" width="9.85546875" style="272" customWidth="1"/>
    <col min="10" max="10" width="7.5703125" style="272" customWidth="1"/>
    <col min="11" max="11" width="1" style="272" customWidth="1"/>
    <col min="12" max="256" width="9.140625" style="272"/>
    <col min="257" max="257" width="2.140625" style="272" customWidth="1"/>
    <col min="258" max="258" width="8.7109375" style="272" customWidth="1"/>
    <col min="259" max="259" width="9.85546875" style="272" customWidth="1"/>
    <col min="260" max="260" width="1" style="272" customWidth="1"/>
    <col min="261" max="261" width="8" style="272" customWidth="1"/>
    <col min="262" max="262" width="45" style="272" customWidth="1"/>
    <col min="263" max="263" width="17.28515625" style="272" customWidth="1"/>
    <col min="264" max="264" width="16.28515625" style="272" customWidth="1"/>
    <col min="265" max="265" width="9.85546875" style="272" customWidth="1"/>
    <col min="266" max="266" width="7.5703125" style="272" customWidth="1"/>
    <col min="267" max="267" width="1" style="272" customWidth="1"/>
    <col min="268" max="512" width="9.140625" style="272"/>
    <col min="513" max="513" width="2.140625" style="272" customWidth="1"/>
    <col min="514" max="514" width="8.7109375" style="272" customWidth="1"/>
    <col min="515" max="515" width="9.85546875" style="272" customWidth="1"/>
    <col min="516" max="516" width="1" style="272" customWidth="1"/>
    <col min="517" max="517" width="8" style="272" customWidth="1"/>
    <col min="518" max="518" width="45" style="272" customWidth="1"/>
    <col min="519" max="519" width="17.28515625" style="272" customWidth="1"/>
    <col min="520" max="520" width="16.28515625" style="272" customWidth="1"/>
    <col min="521" max="521" width="9.85546875" style="272" customWidth="1"/>
    <col min="522" max="522" width="7.5703125" style="272" customWidth="1"/>
    <col min="523" max="523" width="1" style="272" customWidth="1"/>
    <col min="524" max="768" width="9.140625" style="272"/>
    <col min="769" max="769" width="2.140625" style="272" customWidth="1"/>
    <col min="770" max="770" width="8.7109375" style="272" customWidth="1"/>
    <col min="771" max="771" width="9.85546875" style="272" customWidth="1"/>
    <col min="772" max="772" width="1" style="272" customWidth="1"/>
    <col min="773" max="773" width="8" style="272" customWidth="1"/>
    <col min="774" max="774" width="45" style="272" customWidth="1"/>
    <col min="775" max="775" width="17.28515625" style="272" customWidth="1"/>
    <col min="776" max="776" width="16.28515625" style="272" customWidth="1"/>
    <col min="777" max="777" width="9.85546875" style="272" customWidth="1"/>
    <col min="778" max="778" width="7.5703125" style="272" customWidth="1"/>
    <col min="779" max="779" width="1" style="272" customWidth="1"/>
    <col min="780" max="1024" width="9.140625" style="272"/>
    <col min="1025" max="1025" width="2.140625" style="272" customWidth="1"/>
    <col min="1026" max="1026" width="8.7109375" style="272" customWidth="1"/>
    <col min="1027" max="1027" width="9.85546875" style="272" customWidth="1"/>
    <col min="1028" max="1028" width="1" style="272" customWidth="1"/>
    <col min="1029" max="1029" width="8" style="272" customWidth="1"/>
    <col min="1030" max="1030" width="45" style="272" customWidth="1"/>
    <col min="1031" max="1031" width="17.28515625" style="272" customWidth="1"/>
    <col min="1032" max="1032" width="16.28515625" style="272" customWidth="1"/>
    <col min="1033" max="1033" width="9.85546875" style="272" customWidth="1"/>
    <col min="1034" max="1034" width="7.5703125" style="272" customWidth="1"/>
    <col min="1035" max="1035" width="1" style="272" customWidth="1"/>
    <col min="1036" max="1280" width="9.140625" style="272"/>
    <col min="1281" max="1281" width="2.140625" style="272" customWidth="1"/>
    <col min="1282" max="1282" width="8.7109375" style="272" customWidth="1"/>
    <col min="1283" max="1283" width="9.85546875" style="272" customWidth="1"/>
    <col min="1284" max="1284" width="1" style="272" customWidth="1"/>
    <col min="1285" max="1285" width="8" style="272" customWidth="1"/>
    <col min="1286" max="1286" width="45" style="272" customWidth="1"/>
    <col min="1287" max="1287" width="17.28515625" style="272" customWidth="1"/>
    <col min="1288" max="1288" width="16.28515625" style="272" customWidth="1"/>
    <col min="1289" max="1289" width="9.85546875" style="272" customWidth="1"/>
    <col min="1290" max="1290" width="7.5703125" style="272" customWidth="1"/>
    <col min="1291" max="1291" width="1" style="272" customWidth="1"/>
    <col min="1292" max="1536" width="9.140625" style="272"/>
    <col min="1537" max="1537" width="2.140625" style="272" customWidth="1"/>
    <col min="1538" max="1538" width="8.7109375" style="272" customWidth="1"/>
    <col min="1539" max="1539" width="9.85546875" style="272" customWidth="1"/>
    <col min="1540" max="1540" width="1" style="272" customWidth="1"/>
    <col min="1541" max="1541" width="8" style="272" customWidth="1"/>
    <col min="1542" max="1542" width="45" style="272" customWidth="1"/>
    <col min="1543" max="1543" width="17.28515625" style="272" customWidth="1"/>
    <col min="1544" max="1544" width="16.28515625" style="272" customWidth="1"/>
    <col min="1545" max="1545" width="9.85546875" style="272" customWidth="1"/>
    <col min="1546" max="1546" width="7.5703125" style="272" customWidth="1"/>
    <col min="1547" max="1547" width="1" style="272" customWidth="1"/>
    <col min="1548" max="1792" width="9.140625" style="272"/>
    <col min="1793" max="1793" width="2.140625" style="272" customWidth="1"/>
    <col min="1794" max="1794" width="8.7109375" style="272" customWidth="1"/>
    <col min="1795" max="1795" width="9.85546875" style="272" customWidth="1"/>
    <col min="1796" max="1796" width="1" style="272" customWidth="1"/>
    <col min="1797" max="1797" width="8" style="272" customWidth="1"/>
    <col min="1798" max="1798" width="45" style="272" customWidth="1"/>
    <col min="1799" max="1799" width="17.28515625" style="272" customWidth="1"/>
    <col min="1800" max="1800" width="16.28515625" style="272" customWidth="1"/>
    <col min="1801" max="1801" width="9.85546875" style="272" customWidth="1"/>
    <col min="1802" max="1802" width="7.5703125" style="272" customWidth="1"/>
    <col min="1803" max="1803" width="1" style="272" customWidth="1"/>
    <col min="1804" max="2048" width="9.140625" style="272"/>
    <col min="2049" max="2049" width="2.140625" style="272" customWidth="1"/>
    <col min="2050" max="2050" width="8.7109375" style="272" customWidth="1"/>
    <col min="2051" max="2051" width="9.85546875" style="272" customWidth="1"/>
    <col min="2052" max="2052" width="1" style="272" customWidth="1"/>
    <col min="2053" max="2053" width="8" style="272" customWidth="1"/>
    <col min="2054" max="2054" width="45" style="272" customWidth="1"/>
    <col min="2055" max="2055" width="17.28515625" style="272" customWidth="1"/>
    <col min="2056" max="2056" width="16.28515625" style="272" customWidth="1"/>
    <col min="2057" max="2057" width="9.85546875" style="272" customWidth="1"/>
    <col min="2058" max="2058" width="7.5703125" style="272" customWidth="1"/>
    <col min="2059" max="2059" width="1" style="272" customWidth="1"/>
    <col min="2060" max="2304" width="9.140625" style="272"/>
    <col min="2305" max="2305" width="2.140625" style="272" customWidth="1"/>
    <col min="2306" max="2306" width="8.7109375" style="272" customWidth="1"/>
    <col min="2307" max="2307" width="9.85546875" style="272" customWidth="1"/>
    <col min="2308" max="2308" width="1" style="272" customWidth="1"/>
    <col min="2309" max="2309" width="8" style="272" customWidth="1"/>
    <col min="2310" max="2310" width="45" style="272" customWidth="1"/>
    <col min="2311" max="2311" width="17.28515625" style="272" customWidth="1"/>
    <col min="2312" max="2312" width="16.28515625" style="272" customWidth="1"/>
    <col min="2313" max="2313" width="9.85546875" style="272" customWidth="1"/>
    <col min="2314" max="2314" width="7.5703125" style="272" customWidth="1"/>
    <col min="2315" max="2315" width="1" style="272" customWidth="1"/>
    <col min="2316" max="2560" width="9.140625" style="272"/>
    <col min="2561" max="2561" width="2.140625" style="272" customWidth="1"/>
    <col min="2562" max="2562" width="8.7109375" style="272" customWidth="1"/>
    <col min="2563" max="2563" width="9.85546875" style="272" customWidth="1"/>
    <col min="2564" max="2564" width="1" style="272" customWidth="1"/>
    <col min="2565" max="2565" width="8" style="272" customWidth="1"/>
    <col min="2566" max="2566" width="45" style="272" customWidth="1"/>
    <col min="2567" max="2567" width="17.28515625" style="272" customWidth="1"/>
    <col min="2568" max="2568" width="16.28515625" style="272" customWidth="1"/>
    <col min="2569" max="2569" width="9.85546875" style="272" customWidth="1"/>
    <col min="2570" max="2570" width="7.5703125" style="272" customWidth="1"/>
    <col min="2571" max="2571" width="1" style="272" customWidth="1"/>
    <col min="2572" max="2816" width="9.140625" style="272"/>
    <col min="2817" max="2817" width="2.140625" style="272" customWidth="1"/>
    <col min="2818" max="2818" width="8.7109375" style="272" customWidth="1"/>
    <col min="2819" max="2819" width="9.85546875" style="272" customWidth="1"/>
    <col min="2820" max="2820" width="1" style="272" customWidth="1"/>
    <col min="2821" max="2821" width="8" style="272" customWidth="1"/>
    <col min="2822" max="2822" width="45" style="272" customWidth="1"/>
    <col min="2823" max="2823" width="17.28515625" style="272" customWidth="1"/>
    <col min="2824" max="2824" width="16.28515625" style="272" customWidth="1"/>
    <col min="2825" max="2825" width="9.85546875" style="272" customWidth="1"/>
    <col min="2826" max="2826" width="7.5703125" style="272" customWidth="1"/>
    <col min="2827" max="2827" width="1" style="272" customWidth="1"/>
    <col min="2828" max="3072" width="9.140625" style="272"/>
    <col min="3073" max="3073" width="2.140625" style="272" customWidth="1"/>
    <col min="3074" max="3074" width="8.7109375" style="272" customWidth="1"/>
    <col min="3075" max="3075" width="9.85546875" style="272" customWidth="1"/>
    <col min="3076" max="3076" width="1" style="272" customWidth="1"/>
    <col min="3077" max="3077" width="8" style="272" customWidth="1"/>
    <col min="3078" max="3078" width="45" style="272" customWidth="1"/>
    <col min="3079" max="3079" width="17.28515625" style="272" customWidth="1"/>
    <col min="3080" max="3080" width="16.28515625" style="272" customWidth="1"/>
    <col min="3081" max="3081" width="9.85546875" style="272" customWidth="1"/>
    <col min="3082" max="3082" width="7.5703125" style="272" customWidth="1"/>
    <col min="3083" max="3083" width="1" style="272" customWidth="1"/>
    <col min="3084" max="3328" width="9.140625" style="272"/>
    <col min="3329" max="3329" width="2.140625" style="272" customWidth="1"/>
    <col min="3330" max="3330" width="8.7109375" style="272" customWidth="1"/>
    <col min="3331" max="3331" width="9.85546875" style="272" customWidth="1"/>
    <col min="3332" max="3332" width="1" style="272" customWidth="1"/>
    <col min="3333" max="3333" width="8" style="272" customWidth="1"/>
    <col min="3334" max="3334" width="45" style="272" customWidth="1"/>
    <col min="3335" max="3335" width="17.28515625" style="272" customWidth="1"/>
    <col min="3336" max="3336" width="16.28515625" style="272" customWidth="1"/>
    <col min="3337" max="3337" width="9.85546875" style="272" customWidth="1"/>
    <col min="3338" max="3338" width="7.5703125" style="272" customWidth="1"/>
    <col min="3339" max="3339" width="1" style="272" customWidth="1"/>
    <col min="3340" max="3584" width="9.140625" style="272"/>
    <col min="3585" max="3585" width="2.140625" style="272" customWidth="1"/>
    <col min="3586" max="3586" width="8.7109375" style="272" customWidth="1"/>
    <col min="3587" max="3587" width="9.85546875" style="272" customWidth="1"/>
    <col min="3588" max="3588" width="1" style="272" customWidth="1"/>
    <col min="3589" max="3589" width="8" style="272" customWidth="1"/>
    <col min="3590" max="3590" width="45" style="272" customWidth="1"/>
    <col min="3591" max="3591" width="17.28515625" style="272" customWidth="1"/>
    <col min="3592" max="3592" width="16.28515625" style="272" customWidth="1"/>
    <col min="3593" max="3593" width="9.85546875" style="272" customWidth="1"/>
    <col min="3594" max="3594" width="7.5703125" style="272" customWidth="1"/>
    <col min="3595" max="3595" width="1" style="272" customWidth="1"/>
    <col min="3596" max="3840" width="9.140625" style="272"/>
    <col min="3841" max="3841" width="2.140625" style="272" customWidth="1"/>
    <col min="3842" max="3842" width="8.7109375" style="272" customWidth="1"/>
    <col min="3843" max="3843" width="9.85546875" style="272" customWidth="1"/>
    <col min="3844" max="3844" width="1" style="272" customWidth="1"/>
    <col min="3845" max="3845" width="8" style="272" customWidth="1"/>
    <col min="3846" max="3846" width="45" style="272" customWidth="1"/>
    <col min="3847" max="3847" width="17.28515625" style="272" customWidth="1"/>
    <col min="3848" max="3848" width="16.28515625" style="272" customWidth="1"/>
    <col min="3849" max="3849" width="9.85546875" style="272" customWidth="1"/>
    <col min="3850" max="3850" width="7.5703125" style="272" customWidth="1"/>
    <col min="3851" max="3851" width="1" style="272" customWidth="1"/>
    <col min="3852" max="4096" width="9.140625" style="272"/>
    <col min="4097" max="4097" width="2.140625" style="272" customWidth="1"/>
    <col min="4098" max="4098" width="8.7109375" style="272" customWidth="1"/>
    <col min="4099" max="4099" width="9.85546875" style="272" customWidth="1"/>
    <col min="4100" max="4100" width="1" style="272" customWidth="1"/>
    <col min="4101" max="4101" width="8" style="272" customWidth="1"/>
    <col min="4102" max="4102" width="45" style="272" customWidth="1"/>
    <col min="4103" max="4103" width="17.28515625" style="272" customWidth="1"/>
    <col min="4104" max="4104" width="16.28515625" style="272" customWidth="1"/>
    <col min="4105" max="4105" width="9.85546875" style="272" customWidth="1"/>
    <col min="4106" max="4106" width="7.5703125" style="272" customWidth="1"/>
    <col min="4107" max="4107" width="1" style="272" customWidth="1"/>
    <col min="4108" max="4352" width="9.140625" style="272"/>
    <col min="4353" max="4353" width="2.140625" style="272" customWidth="1"/>
    <col min="4354" max="4354" width="8.7109375" style="272" customWidth="1"/>
    <col min="4355" max="4355" width="9.85546875" style="272" customWidth="1"/>
    <col min="4356" max="4356" width="1" style="272" customWidth="1"/>
    <col min="4357" max="4357" width="8" style="272" customWidth="1"/>
    <col min="4358" max="4358" width="45" style="272" customWidth="1"/>
    <col min="4359" max="4359" width="17.28515625" style="272" customWidth="1"/>
    <col min="4360" max="4360" width="16.28515625" style="272" customWidth="1"/>
    <col min="4361" max="4361" width="9.85546875" style="272" customWidth="1"/>
    <col min="4362" max="4362" width="7.5703125" style="272" customWidth="1"/>
    <col min="4363" max="4363" width="1" style="272" customWidth="1"/>
    <col min="4364" max="4608" width="9.140625" style="272"/>
    <col min="4609" max="4609" width="2.140625" style="272" customWidth="1"/>
    <col min="4610" max="4610" width="8.7109375" style="272" customWidth="1"/>
    <col min="4611" max="4611" width="9.85546875" style="272" customWidth="1"/>
    <col min="4612" max="4612" width="1" style="272" customWidth="1"/>
    <col min="4613" max="4613" width="8" style="272" customWidth="1"/>
    <col min="4614" max="4614" width="45" style="272" customWidth="1"/>
    <col min="4615" max="4615" width="17.28515625" style="272" customWidth="1"/>
    <col min="4616" max="4616" width="16.28515625" style="272" customWidth="1"/>
    <col min="4617" max="4617" width="9.85546875" style="272" customWidth="1"/>
    <col min="4618" max="4618" width="7.5703125" style="272" customWidth="1"/>
    <col min="4619" max="4619" width="1" style="272" customWidth="1"/>
    <col min="4620" max="4864" width="9.140625" style="272"/>
    <col min="4865" max="4865" width="2.140625" style="272" customWidth="1"/>
    <col min="4866" max="4866" width="8.7109375" style="272" customWidth="1"/>
    <col min="4867" max="4867" width="9.85546875" style="272" customWidth="1"/>
    <col min="4868" max="4868" width="1" style="272" customWidth="1"/>
    <col min="4869" max="4869" width="8" style="272" customWidth="1"/>
    <col min="4870" max="4870" width="45" style="272" customWidth="1"/>
    <col min="4871" max="4871" width="17.28515625" style="272" customWidth="1"/>
    <col min="4872" max="4872" width="16.28515625" style="272" customWidth="1"/>
    <col min="4873" max="4873" width="9.85546875" style="272" customWidth="1"/>
    <col min="4874" max="4874" width="7.5703125" style="272" customWidth="1"/>
    <col min="4875" max="4875" width="1" style="272" customWidth="1"/>
    <col min="4876" max="5120" width="9.140625" style="272"/>
    <col min="5121" max="5121" width="2.140625" style="272" customWidth="1"/>
    <col min="5122" max="5122" width="8.7109375" style="272" customWidth="1"/>
    <col min="5123" max="5123" width="9.85546875" style="272" customWidth="1"/>
    <col min="5124" max="5124" width="1" style="272" customWidth="1"/>
    <col min="5125" max="5125" width="8" style="272" customWidth="1"/>
    <col min="5126" max="5126" width="45" style="272" customWidth="1"/>
    <col min="5127" max="5127" width="17.28515625" style="272" customWidth="1"/>
    <col min="5128" max="5128" width="16.28515625" style="272" customWidth="1"/>
    <col min="5129" max="5129" width="9.85546875" style="272" customWidth="1"/>
    <col min="5130" max="5130" width="7.5703125" style="272" customWidth="1"/>
    <col min="5131" max="5131" width="1" style="272" customWidth="1"/>
    <col min="5132" max="5376" width="9.140625" style="272"/>
    <col min="5377" max="5377" width="2.140625" style="272" customWidth="1"/>
    <col min="5378" max="5378" width="8.7109375" style="272" customWidth="1"/>
    <col min="5379" max="5379" width="9.85546875" style="272" customWidth="1"/>
    <col min="5380" max="5380" width="1" style="272" customWidth="1"/>
    <col min="5381" max="5381" width="8" style="272" customWidth="1"/>
    <col min="5382" max="5382" width="45" style="272" customWidth="1"/>
    <col min="5383" max="5383" width="17.28515625" style="272" customWidth="1"/>
    <col min="5384" max="5384" width="16.28515625" style="272" customWidth="1"/>
    <col min="5385" max="5385" width="9.85546875" style="272" customWidth="1"/>
    <col min="5386" max="5386" width="7.5703125" style="272" customWidth="1"/>
    <col min="5387" max="5387" width="1" style="272" customWidth="1"/>
    <col min="5388" max="5632" width="9.140625" style="272"/>
    <col min="5633" max="5633" width="2.140625" style="272" customWidth="1"/>
    <col min="5634" max="5634" width="8.7109375" style="272" customWidth="1"/>
    <col min="5635" max="5635" width="9.85546875" style="272" customWidth="1"/>
    <col min="5636" max="5636" width="1" style="272" customWidth="1"/>
    <col min="5637" max="5637" width="8" style="272" customWidth="1"/>
    <col min="5638" max="5638" width="45" style="272" customWidth="1"/>
    <col min="5639" max="5639" width="17.28515625" style="272" customWidth="1"/>
    <col min="5640" max="5640" width="16.28515625" style="272" customWidth="1"/>
    <col min="5641" max="5641" width="9.85546875" style="272" customWidth="1"/>
    <col min="5642" max="5642" width="7.5703125" style="272" customWidth="1"/>
    <col min="5643" max="5643" width="1" style="272" customWidth="1"/>
    <col min="5644" max="5888" width="9.140625" style="272"/>
    <col min="5889" max="5889" width="2.140625" style="272" customWidth="1"/>
    <col min="5890" max="5890" width="8.7109375" style="272" customWidth="1"/>
    <col min="5891" max="5891" width="9.85546875" style="272" customWidth="1"/>
    <col min="5892" max="5892" width="1" style="272" customWidth="1"/>
    <col min="5893" max="5893" width="8" style="272" customWidth="1"/>
    <col min="5894" max="5894" width="45" style="272" customWidth="1"/>
    <col min="5895" max="5895" width="17.28515625" style="272" customWidth="1"/>
    <col min="5896" max="5896" width="16.28515625" style="272" customWidth="1"/>
    <col min="5897" max="5897" width="9.85546875" style="272" customWidth="1"/>
    <col min="5898" max="5898" width="7.5703125" style="272" customWidth="1"/>
    <col min="5899" max="5899" width="1" style="272" customWidth="1"/>
    <col min="5900" max="6144" width="9.140625" style="272"/>
    <col min="6145" max="6145" width="2.140625" style="272" customWidth="1"/>
    <col min="6146" max="6146" width="8.7109375" style="272" customWidth="1"/>
    <col min="6147" max="6147" width="9.85546875" style="272" customWidth="1"/>
    <col min="6148" max="6148" width="1" style="272" customWidth="1"/>
    <col min="6149" max="6149" width="8" style="272" customWidth="1"/>
    <col min="6150" max="6150" width="45" style="272" customWidth="1"/>
    <col min="6151" max="6151" width="17.28515625" style="272" customWidth="1"/>
    <col min="6152" max="6152" width="16.28515625" style="272" customWidth="1"/>
    <col min="6153" max="6153" width="9.85546875" style="272" customWidth="1"/>
    <col min="6154" max="6154" width="7.5703125" style="272" customWidth="1"/>
    <col min="6155" max="6155" width="1" style="272" customWidth="1"/>
    <col min="6156" max="6400" width="9.140625" style="272"/>
    <col min="6401" max="6401" width="2.140625" style="272" customWidth="1"/>
    <col min="6402" max="6402" width="8.7109375" style="272" customWidth="1"/>
    <col min="6403" max="6403" width="9.85546875" style="272" customWidth="1"/>
    <col min="6404" max="6404" width="1" style="272" customWidth="1"/>
    <col min="6405" max="6405" width="8" style="272" customWidth="1"/>
    <col min="6406" max="6406" width="45" style="272" customWidth="1"/>
    <col min="6407" max="6407" width="17.28515625" style="272" customWidth="1"/>
    <col min="6408" max="6408" width="16.28515625" style="272" customWidth="1"/>
    <col min="6409" max="6409" width="9.85546875" style="272" customWidth="1"/>
    <col min="6410" max="6410" width="7.5703125" style="272" customWidth="1"/>
    <col min="6411" max="6411" width="1" style="272" customWidth="1"/>
    <col min="6412" max="6656" width="9.140625" style="272"/>
    <col min="6657" max="6657" width="2.140625" style="272" customWidth="1"/>
    <col min="6658" max="6658" width="8.7109375" style="272" customWidth="1"/>
    <col min="6659" max="6659" width="9.85546875" style="272" customWidth="1"/>
    <col min="6660" max="6660" width="1" style="272" customWidth="1"/>
    <col min="6661" max="6661" width="8" style="272" customWidth="1"/>
    <col min="6662" max="6662" width="45" style="272" customWidth="1"/>
    <col min="6663" max="6663" width="17.28515625" style="272" customWidth="1"/>
    <col min="6664" max="6664" width="16.28515625" style="272" customWidth="1"/>
    <col min="6665" max="6665" width="9.85546875" style="272" customWidth="1"/>
    <col min="6666" max="6666" width="7.5703125" style="272" customWidth="1"/>
    <col min="6667" max="6667" width="1" style="272" customWidth="1"/>
    <col min="6668" max="6912" width="9.140625" style="272"/>
    <col min="6913" max="6913" width="2.140625" style="272" customWidth="1"/>
    <col min="6914" max="6914" width="8.7109375" style="272" customWidth="1"/>
    <col min="6915" max="6915" width="9.85546875" style="272" customWidth="1"/>
    <col min="6916" max="6916" width="1" style="272" customWidth="1"/>
    <col min="6917" max="6917" width="8" style="272" customWidth="1"/>
    <col min="6918" max="6918" width="45" style="272" customWidth="1"/>
    <col min="6919" max="6919" width="17.28515625" style="272" customWidth="1"/>
    <col min="6920" max="6920" width="16.28515625" style="272" customWidth="1"/>
    <col min="6921" max="6921" width="9.85546875" style="272" customWidth="1"/>
    <col min="6922" max="6922" width="7.5703125" style="272" customWidth="1"/>
    <col min="6923" max="6923" width="1" style="272" customWidth="1"/>
    <col min="6924" max="7168" width="9.140625" style="272"/>
    <col min="7169" max="7169" width="2.140625" style="272" customWidth="1"/>
    <col min="7170" max="7170" width="8.7109375" style="272" customWidth="1"/>
    <col min="7171" max="7171" width="9.85546875" style="272" customWidth="1"/>
    <col min="7172" max="7172" width="1" style="272" customWidth="1"/>
    <col min="7173" max="7173" width="8" style="272" customWidth="1"/>
    <col min="7174" max="7174" width="45" style="272" customWidth="1"/>
    <col min="7175" max="7175" width="17.28515625" style="272" customWidth="1"/>
    <col min="7176" max="7176" width="16.28515625" style="272" customWidth="1"/>
    <col min="7177" max="7177" width="9.85546875" style="272" customWidth="1"/>
    <col min="7178" max="7178" width="7.5703125" style="272" customWidth="1"/>
    <col min="7179" max="7179" width="1" style="272" customWidth="1"/>
    <col min="7180" max="7424" width="9.140625" style="272"/>
    <col min="7425" max="7425" width="2.140625" style="272" customWidth="1"/>
    <col min="7426" max="7426" width="8.7109375" style="272" customWidth="1"/>
    <col min="7427" max="7427" width="9.85546875" style="272" customWidth="1"/>
    <col min="7428" max="7428" width="1" style="272" customWidth="1"/>
    <col min="7429" max="7429" width="8" style="272" customWidth="1"/>
    <col min="7430" max="7430" width="45" style="272" customWidth="1"/>
    <col min="7431" max="7431" width="17.28515625" style="272" customWidth="1"/>
    <col min="7432" max="7432" width="16.28515625" style="272" customWidth="1"/>
    <col min="7433" max="7433" width="9.85546875" style="272" customWidth="1"/>
    <col min="7434" max="7434" width="7.5703125" style="272" customWidth="1"/>
    <col min="7435" max="7435" width="1" style="272" customWidth="1"/>
    <col min="7436" max="7680" width="9.140625" style="272"/>
    <col min="7681" max="7681" width="2.140625" style="272" customWidth="1"/>
    <col min="7682" max="7682" width="8.7109375" style="272" customWidth="1"/>
    <col min="7683" max="7683" width="9.85546875" style="272" customWidth="1"/>
    <col min="7684" max="7684" width="1" style="272" customWidth="1"/>
    <col min="7685" max="7685" width="8" style="272" customWidth="1"/>
    <col min="7686" max="7686" width="45" style="272" customWidth="1"/>
    <col min="7687" max="7687" width="17.28515625" style="272" customWidth="1"/>
    <col min="7688" max="7688" width="16.28515625" style="272" customWidth="1"/>
    <col min="7689" max="7689" width="9.85546875" style="272" customWidth="1"/>
    <col min="7690" max="7690" width="7.5703125" style="272" customWidth="1"/>
    <col min="7691" max="7691" width="1" style="272" customWidth="1"/>
    <col min="7692" max="7936" width="9.140625" style="272"/>
    <col min="7937" max="7937" width="2.140625" style="272" customWidth="1"/>
    <col min="7938" max="7938" width="8.7109375" style="272" customWidth="1"/>
    <col min="7939" max="7939" width="9.85546875" style="272" customWidth="1"/>
    <col min="7940" max="7940" width="1" style="272" customWidth="1"/>
    <col min="7941" max="7941" width="8" style="272" customWidth="1"/>
    <col min="7942" max="7942" width="45" style="272" customWidth="1"/>
    <col min="7943" max="7943" width="17.28515625" style="272" customWidth="1"/>
    <col min="7944" max="7944" width="16.28515625" style="272" customWidth="1"/>
    <col min="7945" max="7945" width="9.85546875" style="272" customWidth="1"/>
    <col min="7946" max="7946" width="7.5703125" style="272" customWidth="1"/>
    <col min="7947" max="7947" width="1" style="272" customWidth="1"/>
    <col min="7948" max="8192" width="9.140625" style="272"/>
    <col min="8193" max="8193" width="2.140625" style="272" customWidth="1"/>
    <col min="8194" max="8194" width="8.7109375" style="272" customWidth="1"/>
    <col min="8195" max="8195" width="9.85546875" style="272" customWidth="1"/>
    <col min="8196" max="8196" width="1" style="272" customWidth="1"/>
    <col min="8197" max="8197" width="8" style="272" customWidth="1"/>
    <col min="8198" max="8198" width="45" style="272" customWidth="1"/>
    <col min="8199" max="8199" width="17.28515625" style="272" customWidth="1"/>
    <col min="8200" max="8200" width="16.28515625" style="272" customWidth="1"/>
    <col min="8201" max="8201" width="9.85546875" style="272" customWidth="1"/>
    <col min="8202" max="8202" width="7.5703125" style="272" customWidth="1"/>
    <col min="8203" max="8203" width="1" style="272" customWidth="1"/>
    <col min="8204" max="8448" width="9.140625" style="272"/>
    <col min="8449" max="8449" width="2.140625" style="272" customWidth="1"/>
    <col min="8450" max="8450" width="8.7109375" style="272" customWidth="1"/>
    <col min="8451" max="8451" width="9.85546875" style="272" customWidth="1"/>
    <col min="8452" max="8452" width="1" style="272" customWidth="1"/>
    <col min="8453" max="8453" width="8" style="272" customWidth="1"/>
    <col min="8454" max="8454" width="45" style="272" customWidth="1"/>
    <col min="8455" max="8455" width="17.28515625" style="272" customWidth="1"/>
    <col min="8456" max="8456" width="16.28515625" style="272" customWidth="1"/>
    <col min="8457" max="8457" width="9.85546875" style="272" customWidth="1"/>
    <col min="8458" max="8458" width="7.5703125" style="272" customWidth="1"/>
    <col min="8459" max="8459" width="1" style="272" customWidth="1"/>
    <col min="8460" max="8704" width="9.140625" style="272"/>
    <col min="8705" max="8705" width="2.140625" style="272" customWidth="1"/>
    <col min="8706" max="8706" width="8.7109375" style="272" customWidth="1"/>
    <col min="8707" max="8707" width="9.85546875" style="272" customWidth="1"/>
    <col min="8708" max="8708" width="1" style="272" customWidth="1"/>
    <col min="8709" max="8709" width="8" style="272" customWidth="1"/>
    <col min="8710" max="8710" width="45" style="272" customWidth="1"/>
    <col min="8711" max="8711" width="17.28515625" style="272" customWidth="1"/>
    <col min="8712" max="8712" width="16.28515625" style="272" customWidth="1"/>
    <col min="8713" max="8713" width="9.85546875" style="272" customWidth="1"/>
    <col min="8714" max="8714" width="7.5703125" style="272" customWidth="1"/>
    <col min="8715" max="8715" width="1" style="272" customWidth="1"/>
    <col min="8716" max="8960" width="9.140625" style="272"/>
    <col min="8961" max="8961" width="2.140625" style="272" customWidth="1"/>
    <col min="8962" max="8962" width="8.7109375" style="272" customWidth="1"/>
    <col min="8963" max="8963" width="9.85546875" style="272" customWidth="1"/>
    <col min="8964" max="8964" width="1" style="272" customWidth="1"/>
    <col min="8965" max="8965" width="8" style="272" customWidth="1"/>
    <col min="8966" max="8966" width="45" style="272" customWidth="1"/>
    <col min="8967" max="8967" width="17.28515625" style="272" customWidth="1"/>
    <col min="8968" max="8968" width="16.28515625" style="272" customWidth="1"/>
    <col min="8969" max="8969" width="9.85546875" style="272" customWidth="1"/>
    <col min="8970" max="8970" width="7.5703125" style="272" customWidth="1"/>
    <col min="8971" max="8971" width="1" style="272" customWidth="1"/>
    <col min="8972" max="9216" width="9.140625" style="272"/>
    <col min="9217" max="9217" width="2.140625" style="272" customWidth="1"/>
    <col min="9218" max="9218" width="8.7109375" style="272" customWidth="1"/>
    <col min="9219" max="9219" width="9.85546875" style="272" customWidth="1"/>
    <col min="9220" max="9220" width="1" style="272" customWidth="1"/>
    <col min="9221" max="9221" width="8" style="272" customWidth="1"/>
    <col min="9222" max="9222" width="45" style="272" customWidth="1"/>
    <col min="9223" max="9223" width="17.28515625" style="272" customWidth="1"/>
    <col min="9224" max="9224" width="16.28515625" style="272" customWidth="1"/>
    <col min="9225" max="9225" width="9.85546875" style="272" customWidth="1"/>
    <col min="9226" max="9226" width="7.5703125" style="272" customWidth="1"/>
    <col min="9227" max="9227" width="1" style="272" customWidth="1"/>
    <col min="9228" max="9472" width="9.140625" style="272"/>
    <col min="9473" max="9473" width="2.140625" style="272" customWidth="1"/>
    <col min="9474" max="9474" width="8.7109375" style="272" customWidth="1"/>
    <col min="9475" max="9475" width="9.85546875" style="272" customWidth="1"/>
    <col min="9476" max="9476" width="1" style="272" customWidth="1"/>
    <col min="9477" max="9477" width="8" style="272" customWidth="1"/>
    <col min="9478" max="9478" width="45" style="272" customWidth="1"/>
    <col min="9479" max="9479" width="17.28515625" style="272" customWidth="1"/>
    <col min="9480" max="9480" width="16.28515625" style="272" customWidth="1"/>
    <col min="9481" max="9481" width="9.85546875" style="272" customWidth="1"/>
    <col min="9482" max="9482" width="7.5703125" style="272" customWidth="1"/>
    <col min="9483" max="9483" width="1" style="272" customWidth="1"/>
    <col min="9484" max="9728" width="9.140625" style="272"/>
    <col min="9729" max="9729" width="2.140625" style="272" customWidth="1"/>
    <col min="9730" max="9730" width="8.7109375" style="272" customWidth="1"/>
    <col min="9731" max="9731" width="9.85546875" style="272" customWidth="1"/>
    <col min="9732" max="9732" width="1" style="272" customWidth="1"/>
    <col min="9733" max="9733" width="8" style="272" customWidth="1"/>
    <col min="9734" max="9734" width="45" style="272" customWidth="1"/>
    <col min="9735" max="9735" width="17.28515625" style="272" customWidth="1"/>
    <col min="9736" max="9736" width="16.28515625" style="272" customWidth="1"/>
    <col min="9737" max="9737" width="9.85546875" style="272" customWidth="1"/>
    <col min="9738" max="9738" width="7.5703125" style="272" customWidth="1"/>
    <col min="9739" max="9739" width="1" style="272" customWidth="1"/>
    <col min="9740" max="9984" width="9.140625" style="272"/>
    <col min="9985" max="9985" width="2.140625" style="272" customWidth="1"/>
    <col min="9986" max="9986" width="8.7109375" style="272" customWidth="1"/>
    <col min="9987" max="9987" width="9.85546875" style="272" customWidth="1"/>
    <col min="9988" max="9988" width="1" style="272" customWidth="1"/>
    <col min="9989" max="9989" width="8" style="272" customWidth="1"/>
    <col min="9990" max="9990" width="45" style="272" customWidth="1"/>
    <col min="9991" max="9991" width="17.28515625" style="272" customWidth="1"/>
    <col min="9992" max="9992" width="16.28515625" style="272" customWidth="1"/>
    <col min="9993" max="9993" width="9.85546875" style="272" customWidth="1"/>
    <col min="9994" max="9994" width="7.5703125" style="272" customWidth="1"/>
    <col min="9995" max="9995" width="1" style="272" customWidth="1"/>
    <col min="9996" max="10240" width="9.140625" style="272"/>
    <col min="10241" max="10241" width="2.140625" style="272" customWidth="1"/>
    <col min="10242" max="10242" width="8.7109375" style="272" customWidth="1"/>
    <col min="10243" max="10243" width="9.85546875" style="272" customWidth="1"/>
    <col min="10244" max="10244" width="1" style="272" customWidth="1"/>
    <col min="10245" max="10245" width="8" style="272" customWidth="1"/>
    <col min="10246" max="10246" width="45" style="272" customWidth="1"/>
    <col min="10247" max="10247" width="17.28515625" style="272" customWidth="1"/>
    <col min="10248" max="10248" width="16.28515625" style="272" customWidth="1"/>
    <col min="10249" max="10249" width="9.85546875" style="272" customWidth="1"/>
    <col min="10250" max="10250" width="7.5703125" style="272" customWidth="1"/>
    <col min="10251" max="10251" width="1" style="272" customWidth="1"/>
    <col min="10252" max="10496" width="9.140625" style="272"/>
    <col min="10497" max="10497" width="2.140625" style="272" customWidth="1"/>
    <col min="10498" max="10498" width="8.7109375" style="272" customWidth="1"/>
    <col min="10499" max="10499" width="9.85546875" style="272" customWidth="1"/>
    <col min="10500" max="10500" width="1" style="272" customWidth="1"/>
    <col min="10501" max="10501" width="8" style="272" customWidth="1"/>
    <col min="10502" max="10502" width="45" style="272" customWidth="1"/>
    <col min="10503" max="10503" width="17.28515625" style="272" customWidth="1"/>
    <col min="10504" max="10504" width="16.28515625" style="272" customWidth="1"/>
    <col min="10505" max="10505" width="9.85546875" style="272" customWidth="1"/>
    <col min="10506" max="10506" width="7.5703125" style="272" customWidth="1"/>
    <col min="10507" max="10507" width="1" style="272" customWidth="1"/>
    <col min="10508" max="10752" width="9.140625" style="272"/>
    <col min="10753" max="10753" width="2.140625" style="272" customWidth="1"/>
    <col min="10754" max="10754" width="8.7109375" style="272" customWidth="1"/>
    <col min="10755" max="10755" width="9.85546875" style="272" customWidth="1"/>
    <col min="10756" max="10756" width="1" style="272" customWidth="1"/>
    <col min="10757" max="10757" width="8" style="272" customWidth="1"/>
    <col min="10758" max="10758" width="45" style="272" customWidth="1"/>
    <col min="10759" max="10759" width="17.28515625" style="272" customWidth="1"/>
    <col min="10760" max="10760" width="16.28515625" style="272" customWidth="1"/>
    <col min="10761" max="10761" width="9.85546875" style="272" customWidth="1"/>
    <col min="10762" max="10762" width="7.5703125" style="272" customWidth="1"/>
    <col min="10763" max="10763" width="1" style="272" customWidth="1"/>
    <col min="10764" max="11008" width="9.140625" style="272"/>
    <col min="11009" max="11009" width="2.140625" style="272" customWidth="1"/>
    <col min="11010" max="11010" width="8.7109375" style="272" customWidth="1"/>
    <col min="11011" max="11011" width="9.85546875" style="272" customWidth="1"/>
    <col min="11012" max="11012" width="1" style="272" customWidth="1"/>
    <col min="11013" max="11013" width="8" style="272" customWidth="1"/>
    <col min="11014" max="11014" width="45" style="272" customWidth="1"/>
    <col min="11015" max="11015" width="17.28515625" style="272" customWidth="1"/>
    <col min="11016" max="11016" width="16.28515625" style="272" customWidth="1"/>
    <col min="11017" max="11017" width="9.85546875" style="272" customWidth="1"/>
    <col min="11018" max="11018" width="7.5703125" style="272" customWidth="1"/>
    <col min="11019" max="11019" width="1" style="272" customWidth="1"/>
    <col min="11020" max="11264" width="9.140625" style="272"/>
    <col min="11265" max="11265" width="2.140625" style="272" customWidth="1"/>
    <col min="11266" max="11266" width="8.7109375" style="272" customWidth="1"/>
    <col min="11267" max="11267" width="9.85546875" style="272" customWidth="1"/>
    <col min="11268" max="11268" width="1" style="272" customWidth="1"/>
    <col min="11269" max="11269" width="8" style="272" customWidth="1"/>
    <col min="11270" max="11270" width="45" style="272" customWidth="1"/>
    <col min="11271" max="11271" width="17.28515625" style="272" customWidth="1"/>
    <col min="11272" max="11272" width="16.28515625" style="272" customWidth="1"/>
    <col min="11273" max="11273" width="9.85546875" style="272" customWidth="1"/>
    <col min="11274" max="11274" width="7.5703125" style="272" customWidth="1"/>
    <col min="11275" max="11275" width="1" style="272" customWidth="1"/>
    <col min="11276" max="11520" width="9.140625" style="272"/>
    <col min="11521" max="11521" width="2.140625" style="272" customWidth="1"/>
    <col min="11522" max="11522" width="8.7109375" style="272" customWidth="1"/>
    <col min="11523" max="11523" width="9.85546875" style="272" customWidth="1"/>
    <col min="11524" max="11524" width="1" style="272" customWidth="1"/>
    <col min="11525" max="11525" width="8" style="272" customWidth="1"/>
    <col min="11526" max="11526" width="45" style="272" customWidth="1"/>
    <col min="11527" max="11527" width="17.28515625" style="272" customWidth="1"/>
    <col min="11528" max="11528" width="16.28515625" style="272" customWidth="1"/>
    <col min="11529" max="11529" width="9.85546875" style="272" customWidth="1"/>
    <col min="11530" max="11530" width="7.5703125" style="272" customWidth="1"/>
    <col min="11531" max="11531" width="1" style="272" customWidth="1"/>
    <col min="11532" max="11776" width="9.140625" style="272"/>
    <col min="11777" max="11777" width="2.140625" style="272" customWidth="1"/>
    <col min="11778" max="11778" width="8.7109375" style="272" customWidth="1"/>
    <col min="11779" max="11779" width="9.85546875" style="272" customWidth="1"/>
    <col min="11780" max="11780" width="1" style="272" customWidth="1"/>
    <col min="11781" max="11781" width="8" style="272" customWidth="1"/>
    <col min="11782" max="11782" width="45" style="272" customWidth="1"/>
    <col min="11783" max="11783" width="17.28515625" style="272" customWidth="1"/>
    <col min="11784" max="11784" width="16.28515625" style="272" customWidth="1"/>
    <col min="11785" max="11785" width="9.85546875" style="272" customWidth="1"/>
    <col min="11786" max="11786" width="7.5703125" style="272" customWidth="1"/>
    <col min="11787" max="11787" width="1" style="272" customWidth="1"/>
    <col min="11788" max="12032" width="9.140625" style="272"/>
    <col min="12033" max="12033" width="2.140625" style="272" customWidth="1"/>
    <col min="12034" max="12034" width="8.7109375" style="272" customWidth="1"/>
    <col min="12035" max="12035" width="9.85546875" style="272" customWidth="1"/>
    <col min="12036" max="12036" width="1" style="272" customWidth="1"/>
    <col min="12037" max="12037" width="8" style="272" customWidth="1"/>
    <col min="12038" max="12038" width="45" style="272" customWidth="1"/>
    <col min="12039" max="12039" width="17.28515625" style="272" customWidth="1"/>
    <col min="12040" max="12040" width="16.28515625" style="272" customWidth="1"/>
    <col min="12041" max="12041" width="9.85546875" style="272" customWidth="1"/>
    <col min="12042" max="12042" width="7.5703125" style="272" customWidth="1"/>
    <col min="12043" max="12043" width="1" style="272" customWidth="1"/>
    <col min="12044" max="12288" width="9.140625" style="272"/>
    <col min="12289" max="12289" width="2.140625" style="272" customWidth="1"/>
    <col min="12290" max="12290" width="8.7109375" style="272" customWidth="1"/>
    <col min="12291" max="12291" width="9.85546875" style="272" customWidth="1"/>
    <col min="12292" max="12292" width="1" style="272" customWidth="1"/>
    <col min="12293" max="12293" width="8" style="272" customWidth="1"/>
    <col min="12294" max="12294" width="45" style="272" customWidth="1"/>
    <col min="12295" max="12295" width="17.28515625" style="272" customWidth="1"/>
    <col min="12296" max="12296" width="16.28515625" style="272" customWidth="1"/>
    <col min="12297" max="12297" width="9.85546875" style="272" customWidth="1"/>
    <col min="12298" max="12298" width="7.5703125" style="272" customWidth="1"/>
    <col min="12299" max="12299" width="1" style="272" customWidth="1"/>
    <col min="12300" max="12544" width="9.140625" style="272"/>
    <col min="12545" max="12545" width="2.140625" style="272" customWidth="1"/>
    <col min="12546" max="12546" width="8.7109375" style="272" customWidth="1"/>
    <col min="12547" max="12547" width="9.85546875" style="272" customWidth="1"/>
    <col min="12548" max="12548" width="1" style="272" customWidth="1"/>
    <col min="12549" max="12549" width="8" style="272" customWidth="1"/>
    <col min="12550" max="12550" width="45" style="272" customWidth="1"/>
    <col min="12551" max="12551" width="17.28515625" style="272" customWidth="1"/>
    <col min="12552" max="12552" width="16.28515625" style="272" customWidth="1"/>
    <col min="12553" max="12553" width="9.85546875" style="272" customWidth="1"/>
    <col min="12554" max="12554" width="7.5703125" style="272" customWidth="1"/>
    <col min="12555" max="12555" width="1" style="272" customWidth="1"/>
    <col min="12556" max="12800" width="9.140625" style="272"/>
    <col min="12801" max="12801" width="2.140625" style="272" customWidth="1"/>
    <col min="12802" max="12802" width="8.7109375" style="272" customWidth="1"/>
    <col min="12803" max="12803" width="9.85546875" style="272" customWidth="1"/>
    <col min="12804" max="12804" width="1" style="272" customWidth="1"/>
    <col min="12805" max="12805" width="8" style="272" customWidth="1"/>
    <col min="12806" max="12806" width="45" style="272" customWidth="1"/>
    <col min="12807" max="12807" width="17.28515625" style="272" customWidth="1"/>
    <col min="12808" max="12808" width="16.28515625" style="272" customWidth="1"/>
    <col min="12809" max="12809" width="9.85546875" style="272" customWidth="1"/>
    <col min="12810" max="12810" width="7.5703125" style="272" customWidth="1"/>
    <col min="12811" max="12811" width="1" style="272" customWidth="1"/>
    <col min="12812" max="13056" width="9.140625" style="272"/>
    <col min="13057" max="13057" width="2.140625" style="272" customWidth="1"/>
    <col min="13058" max="13058" width="8.7109375" style="272" customWidth="1"/>
    <col min="13059" max="13059" width="9.85546875" style="272" customWidth="1"/>
    <col min="13060" max="13060" width="1" style="272" customWidth="1"/>
    <col min="13061" max="13061" width="8" style="272" customWidth="1"/>
    <col min="13062" max="13062" width="45" style="272" customWidth="1"/>
    <col min="13063" max="13063" width="17.28515625" style="272" customWidth="1"/>
    <col min="13064" max="13064" width="16.28515625" style="272" customWidth="1"/>
    <col min="13065" max="13065" width="9.85546875" style="272" customWidth="1"/>
    <col min="13066" max="13066" width="7.5703125" style="272" customWidth="1"/>
    <col min="13067" max="13067" width="1" style="272" customWidth="1"/>
    <col min="13068" max="13312" width="9.140625" style="272"/>
    <col min="13313" max="13313" width="2.140625" style="272" customWidth="1"/>
    <col min="13314" max="13314" width="8.7109375" style="272" customWidth="1"/>
    <col min="13315" max="13315" width="9.85546875" style="272" customWidth="1"/>
    <col min="13316" max="13316" width="1" style="272" customWidth="1"/>
    <col min="13317" max="13317" width="8" style="272" customWidth="1"/>
    <col min="13318" max="13318" width="45" style="272" customWidth="1"/>
    <col min="13319" max="13319" width="17.28515625" style="272" customWidth="1"/>
    <col min="13320" max="13320" width="16.28515625" style="272" customWidth="1"/>
    <col min="13321" max="13321" width="9.85546875" style="272" customWidth="1"/>
    <col min="13322" max="13322" width="7.5703125" style="272" customWidth="1"/>
    <col min="13323" max="13323" width="1" style="272" customWidth="1"/>
    <col min="13324" max="13568" width="9.140625" style="272"/>
    <col min="13569" max="13569" width="2.140625" style="272" customWidth="1"/>
    <col min="13570" max="13570" width="8.7109375" style="272" customWidth="1"/>
    <col min="13571" max="13571" width="9.85546875" style="272" customWidth="1"/>
    <col min="13572" max="13572" width="1" style="272" customWidth="1"/>
    <col min="13573" max="13573" width="8" style="272" customWidth="1"/>
    <col min="13574" max="13574" width="45" style="272" customWidth="1"/>
    <col min="13575" max="13575" width="17.28515625" style="272" customWidth="1"/>
    <col min="13576" max="13576" width="16.28515625" style="272" customWidth="1"/>
    <col min="13577" max="13577" width="9.85546875" style="272" customWidth="1"/>
    <col min="13578" max="13578" width="7.5703125" style="272" customWidth="1"/>
    <col min="13579" max="13579" width="1" style="272" customWidth="1"/>
    <col min="13580" max="13824" width="9.140625" style="272"/>
    <col min="13825" max="13825" width="2.140625" style="272" customWidth="1"/>
    <col min="13826" max="13826" width="8.7109375" style="272" customWidth="1"/>
    <col min="13827" max="13827" width="9.85546875" style="272" customWidth="1"/>
    <col min="13828" max="13828" width="1" style="272" customWidth="1"/>
    <col min="13829" max="13829" width="8" style="272" customWidth="1"/>
    <col min="13830" max="13830" width="45" style="272" customWidth="1"/>
    <col min="13831" max="13831" width="17.28515625" style="272" customWidth="1"/>
    <col min="13832" max="13832" width="16.28515625" style="272" customWidth="1"/>
    <col min="13833" max="13833" width="9.85546875" style="272" customWidth="1"/>
    <col min="13834" max="13834" width="7.5703125" style="272" customWidth="1"/>
    <col min="13835" max="13835" width="1" style="272" customWidth="1"/>
    <col min="13836" max="14080" width="9.140625" style="272"/>
    <col min="14081" max="14081" width="2.140625" style="272" customWidth="1"/>
    <col min="14082" max="14082" width="8.7109375" style="272" customWidth="1"/>
    <col min="14083" max="14083" width="9.85546875" style="272" customWidth="1"/>
    <col min="14084" max="14084" width="1" style="272" customWidth="1"/>
    <col min="14085" max="14085" width="8" style="272" customWidth="1"/>
    <col min="14086" max="14086" width="45" style="272" customWidth="1"/>
    <col min="14087" max="14087" width="17.28515625" style="272" customWidth="1"/>
    <col min="14088" max="14088" width="16.28515625" style="272" customWidth="1"/>
    <col min="14089" max="14089" width="9.85546875" style="272" customWidth="1"/>
    <col min="14090" max="14090" width="7.5703125" style="272" customWidth="1"/>
    <col min="14091" max="14091" width="1" style="272" customWidth="1"/>
    <col min="14092" max="14336" width="9.140625" style="272"/>
    <col min="14337" max="14337" width="2.140625" style="272" customWidth="1"/>
    <col min="14338" max="14338" width="8.7109375" style="272" customWidth="1"/>
    <col min="14339" max="14339" width="9.85546875" style="272" customWidth="1"/>
    <col min="14340" max="14340" width="1" style="272" customWidth="1"/>
    <col min="14341" max="14341" width="8" style="272" customWidth="1"/>
    <col min="14342" max="14342" width="45" style="272" customWidth="1"/>
    <col min="14343" max="14343" width="17.28515625" style="272" customWidth="1"/>
    <col min="14344" max="14344" width="16.28515625" style="272" customWidth="1"/>
    <col min="14345" max="14345" width="9.85546875" style="272" customWidth="1"/>
    <col min="14346" max="14346" width="7.5703125" style="272" customWidth="1"/>
    <col min="14347" max="14347" width="1" style="272" customWidth="1"/>
    <col min="14348" max="14592" width="9.140625" style="272"/>
    <col min="14593" max="14593" width="2.140625" style="272" customWidth="1"/>
    <col min="14594" max="14594" width="8.7109375" style="272" customWidth="1"/>
    <col min="14595" max="14595" width="9.85546875" style="272" customWidth="1"/>
    <col min="14596" max="14596" width="1" style="272" customWidth="1"/>
    <col min="14597" max="14597" width="8" style="272" customWidth="1"/>
    <col min="14598" max="14598" width="45" style="272" customWidth="1"/>
    <col min="14599" max="14599" width="17.28515625" style="272" customWidth="1"/>
    <col min="14600" max="14600" width="16.28515625" style="272" customWidth="1"/>
    <col min="14601" max="14601" width="9.85546875" style="272" customWidth="1"/>
    <col min="14602" max="14602" width="7.5703125" style="272" customWidth="1"/>
    <col min="14603" max="14603" width="1" style="272" customWidth="1"/>
    <col min="14604" max="14848" width="9.140625" style="272"/>
    <col min="14849" max="14849" width="2.140625" style="272" customWidth="1"/>
    <col min="14850" max="14850" width="8.7109375" style="272" customWidth="1"/>
    <col min="14851" max="14851" width="9.85546875" style="272" customWidth="1"/>
    <col min="14852" max="14852" width="1" style="272" customWidth="1"/>
    <col min="14853" max="14853" width="8" style="272" customWidth="1"/>
    <col min="14854" max="14854" width="45" style="272" customWidth="1"/>
    <col min="14855" max="14855" width="17.28515625" style="272" customWidth="1"/>
    <col min="14856" max="14856" width="16.28515625" style="272" customWidth="1"/>
    <col min="14857" max="14857" width="9.85546875" style="272" customWidth="1"/>
    <col min="14858" max="14858" width="7.5703125" style="272" customWidth="1"/>
    <col min="14859" max="14859" width="1" style="272" customWidth="1"/>
    <col min="14860" max="15104" width="9.140625" style="272"/>
    <col min="15105" max="15105" width="2.140625" style="272" customWidth="1"/>
    <col min="15106" max="15106" width="8.7109375" style="272" customWidth="1"/>
    <col min="15107" max="15107" width="9.85546875" style="272" customWidth="1"/>
    <col min="15108" max="15108" width="1" style="272" customWidth="1"/>
    <col min="15109" max="15109" width="8" style="272" customWidth="1"/>
    <col min="15110" max="15110" width="45" style="272" customWidth="1"/>
    <col min="15111" max="15111" width="17.28515625" style="272" customWidth="1"/>
    <col min="15112" max="15112" width="16.28515625" style="272" customWidth="1"/>
    <col min="15113" max="15113" width="9.85546875" style="272" customWidth="1"/>
    <col min="15114" max="15114" width="7.5703125" style="272" customWidth="1"/>
    <col min="15115" max="15115" width="1" style="272" customWidth="1"/>
    <col min="15116" max="15360" width="9.140625" style="272"/>
    <col min="15361" max="15361" width="2.140625" style="272" customWidth="1"/>
    <col min="15362" max="15362" width="8.7109375" style="272" customWidth="1"/>
    <col min="15363" max="15363" width="9.85546875" style="272" customWidth="1"/>
    <col min="15364" max="15364" width="1" style="272" customWidth="1"/>
    <col min="15365" max="15365" width="8" style="272" customWidth="1"/>
    <col min="15366" max="15366" width="45" style="272" customWidth="1"/>
    <col min="15367" max="15367" width="17.28515625" style="272" customWidth="1"/>
    <col min="15368" max="15368" width="16.28515625" style="272" customWidth="1"/>
    <col min="15369" max="15369" width="9.85546875" style="272" customWidth="1"/>
    <col min="15370" max="15370" width="7.5703125" style="272" customWidth="1"/>
    <col min="15371" max="15371" width="1" style="272" customWidth="1"/>
    <col min="15372" max="15616" width="9.140625" style="272"/>
    <col min="15617" max="15617" width="2.140625" style="272" customWidth="1"/>
    <col min="15618" max="15618" width="8.7109375" style="272" customWidth="1"/>
    <col min="15619" max="15619" width="9.85546875" style="272" customWidth="1"/>
    <col min="15620" max="15620" width="1" style="272" customWidth="1"/>
    <col min="15621" max="15621" width="8" style="272" customWidth="1"/>
    <col min="15622" max="15622" width="45" style="272" customWidth="1"/>
    <col min="15623" max="15623" width="17.28515625" style="272" customWidth="1"/>
    <col min="15624" max="15624" width="16.28515625" style="272" customWidth="1"/>
    <col min="15625" max="15625" width="9.85546875" style="272" customWidth="1"/>
    <col min="15626" max="15626" width="7.5703125" style="272" customWidth="1"/>
    <col min="15627" max="15627" width="1" style="272" customWidth="1"/>
    <col min="15628" max="15872" width="9.140625" style="272"/>
    <col min="15873" max="15873" width="2.140625" style="272" customWidth="1"/>
    <col min="15874" max="15874" width="8.7109375" style="272" customWidth="1"/>
    <col min="15875" max="15875" width="9.85546875" style="272" customWidth="1"/>
    <col min="15876" max="15876" width="1" style="272" customWidth="1"/>
    <col min="15877" max="15877" width="8" style="272" customWidth="1"/>
    <col min="15878" max="15878" width="45" style="272" customWidth="1"/>
    <col min="15879" max="15879" width="17.28515625" style="272" customWidth="1"/>
    <col min="15880" max="15880" width="16.28515625" style="272" customWidth="1"/>
    <col min="15881" max="15881" width="9.85546875" style="272" customWidth="1"/>
    <col min="15882" max="15882" width="7.5703125" style="272" customWidth="1"/>
    <col min="15883" max="15883" width="1" style="272" customWidth="1"/>
    <col min="15884" max="16128" width="9.140625" style="272"/>
    <col min="16129" max="16129" width="2.140625" style="272" customWidth="1"/>
    <col min="16130" max="16130" width="8.7109375" style="272" customWidth="1"/>
    <col min="16131" max="16131" width="9.85546875" style="272" customWidth="1"/>
    <col min="16132" max="16132" width="1" style="272" customWidth="1"/>
    <col min="16133" max="16133" width="8" style="272" customWidth="1"/>
    <col min="16134" max="16134" width="45" style="272" customWidth="1"/>
    <col min="16135" max="16135" width="17.28515625" style="272" customWidth="1"/>
    <col min="16136" max="16136" width="16.28515625" style="272" customWidth="1"/>
    <col min="16137" max="16137" width="9.85546875" style="272" customWidth="1"/>
    <col min="16138" max="16138" width="7.5703125" style="272" customWidth="1"/>
    <col min="16139" max="16139" width="1" style="272" customWidth="1"/>
    <col min="16140" max="16384" width="9.140625" style="272"/>
  </cols>
  <sheetData>
    <row r="1" spans="1:11" ht="46.5" customHeight="1">
      <c r="A1" s="288" t="s">
        <v>952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34.9" customHeight="1">
      <c r="A2" s="261"/>
      <c r="B2" s="289" t="s">
        <v>953</v>
      </c>
      <c r="C2" s="289"/>
      <c r="D2" s="289"/>
      <c r="E2" s="289"/>
      <c r="F2" s="289"/>
      <c r="G2" s="289"/>
      <c r="H2" s="289"/>
      <c r="I2" s="289"/>
      <c r="J2" s="289"/>
      <c r="K2" s="289"/>
    </row>
    <row r="3" spans="1:11" ht="17.100000000000001" customHeight="1">
      <c r="B3" s="266" t="s">
        <v>117</v>
      </c>
      <c r="C3" s="290" t="s">
        <v>118</v>
      </c>
      <c r="D3" s="290"/>
      <c r="E3" s="274" t="s">
        <v>323</v>
      </c>
      <c r="F3" s="266" t="s">
        <v>15</v>
      </c>
      <c r="G3" s="266" t="s">
        <v>324</v>
      </c>
      <c r="H3" s="266" t="s">
        <v>325</v>
      </c>
      <c r="I3" s="290" t="s">
        <v>326</v>
      </c>
      <c r="J3" s="290"/>
    </row>
    <row r="4" spans="1:11" ht="17.100000000000001" customHeight="1">
      <c r="B4" s="267" t="s">
        <v>592</v>
      </c>
      <c r="C4" s="286"/>
      <c r="D4" s="286"/>
      <c r="E4" s="267"/>
      <c r="F4" s="239" t="s">
        <v>593</v>
      </c>
      <c r="G4" s="268" t="s">
        <v>594</v>
      </c>
      <c r="H4" s="268" t="s">
        <v>595</v>
      </c>
      <c r="I4" s="287" t="s">
        <v>596</v>
      </c>
      <c r="J4" s="287"/>
    </row>
    <row r="5" spans="1:11" ht="17.100000000000001" customHeight="1">
      <c r="B5" s="241"/>
      <c r="C5" s="284" t="s">
        <v>597</v>
      </c>
      <c r="D5" s="284"/>
      <c r="E5" s="275"/>
      <c r="F5" s="243" t="s">
        <v>598</v>
      </c>
      <c r="G5" s="271" t="s">
        <v>594</v>
      </c>
      <c r="H5" s="271" t="s">
        <v>595</v>
      </c>
      <c r="I5" s="285" t="s">
        <v>596</v>
      </c>
      <c r="J5" s="285"/>
    </row>
    <row r="6" spans="1:11" ht="27.75" customHeight="1">
      <c r="B6" s="269"/>
      <c r="C6" s="282"/>
      <c r="D6" s="282"/>
      <c r="E6" s="276" t="s">
        <v>599</v>
      </c>
      <c r="F6" s="246" t="s">
        <v>600</v>
      </c>
      <c r="G6" s="270" t="s">
        <v>330</v>
      </c>
      <c r="H6" s="270" t="s">
        <v>584</v>
      </c>
      <c r="I6" s="283" t="s">
        <v>584</v>
      </c>
      <c r="J6" s="283"/>
    </row>
    <row r="7" spans="1:11" ht="17.100000000000001" customHeight="1">
      <c r="B7" s="269"/>
      <c r="C7" s="282"/>
      <c r="D7" s="282"/>
      <c r="E7" s="276" t="s">
        <v>601</v>
      </c>
      <c r="F7" s="246" t="s">
        <v>602</v>
      </c>
      <c r="G7" s="270" t="s">
        <v>330</v>
      </c>
      <c r="H7" s="270" t="s">
        <v>603</v>
      </c>
      <c r="I7" s="283" t="s">
        <v>603</v>
      </c>
      <c r="J7" s="283"/>
    </row>
    <row r="8" spans="1:11" ht="17.100000000000001" customHeight="1">
      <c r="B8" s="269"/>
      <c r="C8" s="282"/>
      <c r="D8" s="282"/>
      <c r="E8" s="276" t="s">
        <v>288</v>
      </c>
      <c r="F8" s="246" t="s">
        <v>255</v>
      </c>
      <c r="G8" s="270" t="s">
        <v>581</v>
      </c>
      <c r="H8" s="270" t="s">
        <v>604</v>
      </c>
      <c r="I8" s="283" t="s">
        <v>486</v>
      </c>
      <c r="J8" s="283"/>
    </row>
    <row r="9" spans="1:11" ht="54.75" customHeight="1">
      <c r="B9" s="269"/>
      <c r="C9" s="282"/>
      <c r="D9" s="282"/>
      <c r="E9" s="276" t="s">
        <v>605</v>
      </c>
      <c r="F9" s="246" t="s">
        <v>606</v>
      </c>
      <c r="G9" s="270" t="s">
        <v>330</v>
      </c>
      <c r="H9" s="270" t="s">
        <v>607</v>
      </c>
      <c r="I9" s="283" t="s">
        <v>607</v>
      </c>
      <c r="J9" s="283"/>
    </row>
    <row r="10" spans="1:11" ht="17.100000000000001" customHeight="1">
      <c r="B10" s="267" t="s">
        <v>335</v>
      </c>
      <c r="C10" s="286"/>
      <c r="D10" s="286"/>
      <c r="E10" s="267"/>
      <c r="F10" s="239" t="s">
        <v>336</v>
      </c>
      <c r="G10" s="268" t="s">
        <v>608</v>
      </c>
      <c r="H10" s="268" t="s">
        <v>609</v>
      </c>
      <c r="I10" s="287" t="s">
        <v>610</v>
      </c>
      <c r="J10" s="287"/>
    </row>
    <row r="11" spans="1:11" ht="17.100000000000001" customHeight="1">
      <c r="B11" s="241"/>
      <c r="C11" s="284" t="s">
        <v>338</v>
      </c>
      <c r="D11" s="284"/>
      <c r="E11" s="275"/>
      <c r="F11" s="243" t="s">
        <v>339</v>
      </c>
      <c r="G11" s="271" t="s">
        <v>608</v>
      </c>
      <c r="H11" s="271" t="s">
        <v>609</v>
      </c>
      <c r="I11" s="285" t="s">
        <v>610</v>
      </c>
      <c r="J11" s="285"/>
    </row>
    <row r="12" spans="1:11" ht="17.100000000000001" customHeight="1">
      <c r="B12" s="269"/>
      <c r="C12" s="282"/>
      <c r="D12" s="282"/>
      <c r="E12" s="276" t="s">
        <v>601</v>
      </c>
      <c r="F12" s="246" t="s">
        <v>602</v>
      </c>
      <c r="G12" s="270" t="s">
        <v>611</v>
      </c>
      <c r="H12" s="270" t="s">
        <v>612</v>
      </c>
      <c r="I12" s="283" t="s">
        <v>613</v>
      </c>
      <c r="J12" s="283"/>
    </row>
    <row r="13" spans="1:11" ht="17.100000000000001" customHeight="1">
      <c r="B13" s="269"/>
      <c r="C13" s="282"/>
      <c r="D13" s="282"/>
      <c r="E13" s="276" t="s">
        <v>288</v>
      </c>
      <c r="F13" s="246" t="s">
        <v>255</v>
      </c>
      <c r="G13" s="270" t="s">
        <v>614</v>
      </c>
      <c r="H13" s="270" t="s">
        <v>615</v>
      </c>
      <c r="I13" s="283" t="s">
        <v>616</v>
      </c>
      <c r="J13" s="283"/>
    </row>
    <row r="14" spans="1:11" ht="17.100000000000001" customHeight="1">
      <c r="B14" s="269"/>
      <c r="C14" s="282"/>
      <c r="D14" s="282"/>
      <c r="E14" s="276" t="s">
        <v>617</v>
      </c>
      <c r="F14" s="246" t="s">
        <v>618</v>
      </c>
      <c r="G14" s="270" t="s">
        <v>619</v>
      </c>
      <c r="H14" s="270" t="s">
        <v>620</v>
      </c>
      <c r="I14" s="283" t="s">
        <v>621</v>
      </c>
      <c r="J14" s="283"/>
    </row>
    <row r="15" spans="1:11" ht="36.75" customHeight="1">
      <c r="B15" s="269"/>
      <c r="C15" s="282"/>
      <c r="D15" s="282"/>
      <c r="E15" s="276" t="s">
        <v>622</v>
      </c>
      <c r="F15" s="246" t="s">
        <v>623</v>
      </c>
      <c r="G15" s="270" t="s">
        <v>624</v>
      </c>
      <c r="H15" s="270" t="s">
        <v>625</v>
      </c>
      <c r="I15" s="283" t="s">
        <v>626</v>
      </c>
      <c r="J15" s="283"/>
    </row>
    <row r="16" spans="1:11" ht="17.100000000000001" customHeight="1">
      <c r="B16" s="267" t="s">
        <v>281</v>
      </c>
      <c r="C16" s="286"/>
      <c r="D16" s="286"/>
      <c r="E16" s="267"/>
      <c r="F16" s="239" t="s">
        <v>282</v>
      </c>
      <c r="G16" s="268" t="s">
        <v>627</v>
      </c>
      <c r="H16" s="268" t="s">
        <v>628</v>
      </c>
      <c r="I16" s="287" t="s">
        <v>629</v>
      </c>
      <c r="J16" s="287"/>
    </row>
    <row r="17" spans="2:10" ht="17.100000000000001" customHeight="1">
      <c r="B17" s="241"/>
      <c r="C17" s="284" t="s">
        <v>347</v>
      </c>
      <c r="D17" s="284"/>
      <c r="E17" s="275"/>
      <c r="F17" s="243" t="s">
        <v>348</v>
      </c>
      <c r="G17" s="271" t="s">
        <v>630</v>
      </c>
      <c r="H17" s="271" t="s">
        <v>628</v>
      </c>
      <c r="I17" s="285" t="s">
        <v>631</v>
      </c>
      <c r="J17" s="285"/>
    </row>
    <row r="18" spans="2:10" ht="17.100000000000001" customHeight="1">
      <c r="B18" s="269"/>
      <c r="C18" s="282"/>
      <c r="D18" s="282"/>
      <c r="E18" s="276" t="s">
        <v>288</v>
      </c>
      <c r="F18" s="246" t="s">
        <v>255</v>
      </c>
      <c r="G18" s="270" t="s">
        <v>425</v>
      </c>
      <c r="H18" s="270" t="s">
        <v>628</v>
      </c>
      <c r="I18" s="283" t="s">
        <v>444</v>
      </c>
      <c r="J18" s="283"/>
    </row>
    <row r="19" spans="2:10" ht="17.100000000000001" customHeight="1">
      <c r="B19" s="267" t="s">
        <v>353</v>
      </c>
      <c r="C19" s="286"/>
      <c r="D19" s="286"/>
      <c r="E19" s="267"/>
      <c r="F19" s="239" t="s">
        <v>354</v>
      </c>
      <c r="G19" s="268" t="s">
        <v>632</v>
      </c>
      <c r="H19" s="268" t="s">
        <v>633</v>
      </c>
      <c r="I19" s="287" t="s">
        <v>634</v>
      </c>
      <c r="J19" s="287"/>
    </row>
    <row r="20" spans="2:10" ht="17.100000000000001" customHeight="1">
      <c r="B20" s="241"/>
      <c r="C20" s="284" t="s">
        <v>635</v>
      </c>
      <c r="D20" s="284"/>
      <c r="E20" s="275"/>
      <c r="F20" s="243" t="s">
        <v>636</v>
      </c>
      <c r="G20" s="271" t="s">
        <v>637</v>
      </c>
      <c r="H20" s="271" t="s">
        <v>633</v>
      </c>
      <c r="I20" s="285" t="s">
        <v>638</v>
      </c>
      <c r="J20" s="285"/>
    </row>
    <row r="21" spans="2:10" ht="17.100000000000001" customHeight="1">
      <c r="B21" s="269"/>
      <c r="C21" s="282"/>
      <c r="D21" s="282"/>
      <c r="E21" s="276" t="s">
        <v>617</v>
      </c>
      <c r="F21" s="246" t="s">
        <v>618</v>
      </c>
      <c r="G21" s="270" t="s">
        <v>639</v>
      </c>
      <c r="H21" s="270" t="s">
        <v>633</v>
      </c>
      <c r="I21" s="283" t="s">
        <v>640</v>
      </c>
      <c r="J21" s="283"/>
    </row>
    <row r="22" spans="2:10" ht="42.75" customHeight="1">
      <c r="B22" s="267" t="s">
        <v>641</v>
      </c>
      <c r="C22" s="286"/>
      <c r="D22" s="286"/>
      <c r="E22" s="267"/>
      <c r="F22" s="239" t="s">
        <v>642</v>
      </c>
      <c r="G22" s="268" t="s">
        <v>643</v>
      </c>
      <c r="H22" s="268" t="s">
        <v>644</v>
      </c>
      <c r="I22" s="287" t="s">
        <v>645</v>
      </c>
      <c r="J22" s="287"/>
    </row>
    <row r="23" spans="2:10" ht="30" customHeight="1">
      <c r="B23" s="241"/>
      <c r="C23" s="284" t="s">
        <v>646</v>
      </c>
      <c r="D23" s="284"/>
      <c r="E23" s="275"/>
      <c r="F23" s="243" t="s">
        <v>647</v>
      </c>
      <c r="G23" s="271" t="s">
        <v>648</v>
      </c>
      <c r="H23" s="271" t="s">
        <v>644</v>
      </c>
      <c r="I23" s="285" t="s">
        <v>649</v>
      </c>
      <c r="J23" s="285"/>
    </row>
    <row r="24" spans="2:10" ht="17.100000000000001" customHeight="1">
      <c r="B24" s="269"/>
      <c r="C24" s="282"/>
      <c r="D24" s="282"/>
      <c r="E24" s="276" t="s">
        <v>650</v>
      </c>
      <c r="F24" s="246" t="s">
        <v>651</v>
      </c>
      <c r="G24" s="270" t="s">
        <v>652</v>
      </c>
      <c r="H24" s="270" t="s">
        <v>644</v>
      </c>
      <c r="I24" s="283" t="s">
        <v>653</v>
      </c>
      <c r="J24" s="283"/>
    </row>
    <row r="25" spans="2:10" ht="17.100000000000001" customHeight="1">
      <c r="B25" s="267" t="s">
        <v>654</v>
      </c>
      <c r="C25" s="286"/>
      <c r="D25" s="286"/>
      <c r="E25" s="267"/>
      <c r="F25" s="239" t="s">
        <v>655</v>
      </c>
      <c r="G25" s="268" t="s">
        <v>656</v>
      </c>
      <c r="H25" s="268" t="s">
        <v>657</v>
      </c>
      <c r="I25" s="287" t="s">
        <v>658</v>
      </c>
      <c r="J25" s="287"/>
    </row>
    <row r="26" spans="2:10" ht="17.100000000000001" customHeight="1">
      <c r="B26" s="241"/>
      <c r="C26" s="284" t="s">
        <v>659</v>
      </c>
      <c r="D26" s="284"/>
      <c r="E26" s="275"/>
      <c r="F26" s="243" t="s">
        <v>660</v>
      </c>
      <c r="G26" s="271" t="s">
        <v>661</v>
      </c>
      <c r="H26" s="271" t="s">
        <v>657</v>
      </c>
      <c r="I26" s="285" t="s">
        <v>662</v>
      </c>
      <c r="J26" s="285"/>
    </row>
    <row r="27" spans="2:10" ht="17.100000000000001" customHeight="1">
      <c r="B27" s="269"/>
      <c r="C27" s="282"/>
      <c r="D27" s="282"/>
      <c r="E27" s="276" t="s">
        <v>288</v>
      </c>
      <c r="F27" s="246" t="s">
        <v>255</v>
      </c>
      <c r="G27" s="270" t="s">
        <v>661</v>
      </c>
      <c r="H27" s="270" t="s">
        <v>663</v>
      </c>
      <c r="I27" s="283" t="s">
        <v>664</v>
      </c>
      <c r="J27" s="283"/>
    </row>
    <row r="28" spans="2:10" ht="17.100000000000001" customHeight="1">
      <c r="B28" s="269"/>
      <c r="C28" s="282"/>
      <c r="D28" s="282"/>
      <c r="E28" s="276" t="s">
        <v>617</v>
      </c>
      <c r="F28" s="246" t="s">
        <v>618</v>
      </c>
      <c r="G28" s="270" t="s">
        <v>330</v>
      </c>
      <c r="H28" s="270" t="s">
        <v>665</v>
      </c>
      <c r="I28" s="283" t="s">
        <v>665</v>
      </c>
      <c r="J28" s="283"/>
    </row>
    <row r="29" spans="2:10" ht="17.100000000000001" customHeight="1">
      <c r="B29" s="267" t="s">
        <v>158</v>
      </c>
      <c r="C29" s="286"/>
      <c r="D29" s="286"/>
      <c r="E29" s="267"/>
      <c r="F29" s="239" t="s">
        <v>666</v>
      </c>
      <c r="G29" s="268" t="s">
        <v>667</v>
      </c>
      <c r="H29" s="268" t="s">
        <v>668</v>
      </c>
      <c r="I29" s="287" t="s">
        <v>669</v>
      </c>
      <c r="J29" s="287"/>
    </row>
    <row r="30" spans="2:10" ht="17.100000000000001" customHeight="1">
      <c r="B30" s="241"/>
      <c r="C30" s="284" t="s">
        <v>159</v>
      </c>
      <c r="D30" s="284"/>
      <c r="E30" s="275"/>
      <c r="F30" s="243" t="s">
        <v>670</v>
      </c>
      <c r="G30" s="271" t="s">
        <v>671</v>
      </c>
      <c r="H30" s="271" t="s">
        <v>672</v>
      </c>
      <c r="I30" s="285" t="s">
        <v>673</v>
      </c>
      <c r="J30" s="285"/>
    </row>
    <row r="31" spans="2:10" ht="29.25" customHeight="1">
      <c r="B31" s="269"/>
      <c r="C31" s="282"/>
      <c r="D31" s="282"/>
      <c r="E31" s="276" t="s">
        <v>599</v>
      </c>
      <c r="F31" s="246" t="s">
        <v>600</v>
      </c>
      <c r="G31" s="270" t="s">
        <v>330</v>
      </c>
      <c r="H31" s="270" t="s">
        <v>672</v>
      </c>
      <c r="I31" s="283" t="s">
        <v>672</v>
      </c>
      <c r="J31" s="283"/>
    </row>
    <row r="32" spans="2:10" ht="17.100000000000001" customHeight="1">
      <c r="B32" s="241"/>
      <c r="C32" s="284" t="s">
        <v>674</v>
      </c>
      <c r="D32" s="284"/>
      <c r="E32" s="275"/>
      <c r="F32" s="243" t="s">
        <v>675</v>
      </c>
      <c r="G32" s="271" t="s">
        <v>676</v>
      </c>
      <c r="H32" s="271" t="s">
        <v>677</v>
      </c>
      <c r="I32" s="285" t="s">
        <v>678</v>
      </c>
      <c r="J32" s="285"/>
    </row>
    <row r="33" spans="2:10" ht="45.75" customHeight="1">
      <c r="B33" s="269"/>
      <c r="C33" s="282"/>
      <c r="D33" s="282"/>
      <c r="E33" s="276" t="s">
        <v>679</v>
      </c>
      <c r="F33" s="246" t="s">
        <v>680</v>
      </c>
      <c r="G33" s="270" t="s">
        <v>681</v>
      </c>
      <c r="H33" s="270" t="s">
        <v>682</v>
      </c>
      <c r="I33" s="283" t="s">
        <v>683</v>
      </c>
      <c r="J33" s="283"/>
    </row>
    <row r="34" spans="2:10" ht="45" customHeight="1">
      <c r="B34" s="269"/>
      <c r="C34" s="282"/>
      <c r="D34" s="282"/>
      <c r="E34" s="276" t="s">
        <v>684</v>
      </c>
      <c r="F34" s="246" t="s">
        <v>685</v>
      </c>
      <c r="G34" s="270" t="s">
        <v>330</v>
      </c>
      <c r="H34" s="270" t="s">
        <v>686</v>
      </c>
      <c r="I34" s="283" t="s">
        <v>686</v>
      </c>
      <c r="J34" s="283"/>
    </row>
    <row r="35" spans="2:10" ht="17.100000000000001" customHeight="1">
      <c r="B35" s="241"/>
      <c r="C35" s="284" t="s">
        <v>687</v>
      </c>
      <c r="D35" s="284"/>
      <c r="E35" s="275"/>
      <c r="F35" s="243" t="s">
        <v>688</v>
      </c>
      <c r="G35" s="271" t="s">
        <v>689</v>
      </c>
      <c r="H35" s="271" t="s">
        <v>690</v>
      </c>
      <c r="I35" s="285" t="s">
        <v>691</v>
      </c>
      <c r="J35" s="285"/>
    </row>
    <row r="36" spans="2:10" ht="20.100000000000001" customHeight="1">
      <c r="B36" s="269"/>
      <c r="C36" s="282"/>
      <c r="D36" s="282"/>
      <c r="E36" s="276" t="s">
        <v>599</v>
      </c>
      <c r="F36" s="246" t="s">
        <v>600</v>
      </c>
      <c r="G36" s="270" t="s">
        <v>692</v>
      </c>
      <c r="H36" s="270" t="s">
        <v>690</v>
      </c>
      <c r="I36" s="283" t="s">
        <v>693</v>
      </c>
      <c r="J36" s="283"/>
    </row>
    <row r="37" spans="2:10" ht="17.100000000000001" customHeight="1">
      <c r="B37" s="267" t="s">
        <v>384</v>
      </c>
      <c r="C37" s="286"/>
      <c r="D37" s="286"/>
      <c r="E37" s="267"/>
      <c r="F37" s="239" t="s">
        <v>385</v>
      </c>
      <c r="G37" s="268" t="s">
        <v>386</v>
      </c>
      <c r="H37" s="268" t="s">
        <v>387</v>
      </c>
      <c r="I37" s="287" t="s">
        <v>388</v>
      </c>
      <c r="J37" s="287"/>
    </row>
    <row r="38" spans="2:10" ht="34.5" customHeight="1">
      <c r="B38" s="241"/>
      <c r="C38" s="284" t="s">
        <v>389</v>
      </c>
      <c r="D38" s="284"/>
      <c r="E38" s="275"/>
      <c r="F38" s="243" t="s">
        <v>390</v>
      </c>
      <c r="G38" s="271" t="s">
        <v>386</v>
      </c>
      <c r="H38" s="271" t="s">
        <v>387</v>
      </c>
      <c r="I38" s="285" t="s">
        <v>388</v>
      </c>
      <c r="J38" s="285"/>
    </row>
    <row r="39" spans="2:10" ht="48.75" customHeight="1">
      <c r="B39" s="269"/>
      <c r="C39" s="282"/>
      <c r="D39" s="282"/>
      <c r="E39" s="276" t="s">
        <v>333</v>
      </c>
      <c r="F39" s="246" t="s">
        <v>334</v>
      </c>
      <c r="G39" s="270" t="s">
        <v>386</v>
      </c>
      <c r="H39" s="270" t="s">
        <v>387</v>
      </c>
      <c r="I39" s="283" t="s">
        <v>388</v>
      </c>
      <c r="J39" s="283"/>
    </row>
    <row r="40" spans="2:10" ht="17.100000000000001" customHeight="1">
      <c r="B40" s="267" t="s">
        <v>391</v>
      </c>
      <c r="C40" s="286"/>
      <c r="D40" s="286"/>
      <c r="E40" s="267"/>
      <c r="F40" s="239" t="s">
        <v>392</v>
      </c>
      <c r="G40" s="268" t="s">
        <v>694</v>
      </c>
      <c r="H40" s="268" t="s">
        <v>695</v>
      </c>
      <c r="I40" s="287" t="s">
        <v>696</v>
      </c>
      <c r="J40" s="287"/>
    </row>
    <row r="41" spans="2:10" ht="17.100000000000001" customHeight="1">
      <c r="B41" s="241"/>
      <c r="C41" s="284" t="s">
        <v>697</v>
      </c>
      <c r="D41" s="284"/>
      <c r="E41" s="275"/>
      <c r="F41" s="243" t="s">
        <v>698</v>
      </c>
      <c r="G41" s="271" t="s">
        <v>699</v>
      </c>
      <c r="H41" s="271" t="s">
        <v>695</v>
      </c>
      <c r="I41" s="285" t="s">
        <v>700</v>
      </c>
      <c r="J41" s="285"/>
    </row>
    <row r="42" spans="2:10" ht="50.25" customHeight="1">
      <c r="B42" s="269"/>
      <c r="C42" s="282"/>
      <c r="D42" s="282"/>
      <c r="E42" s="276" t="s">
        <v>679</v>
      </c>
      <c r="F42" s="246" t="s">
        <v>680</v>
      </c>
      <c r="G42" s="270" t="s">
        <v>701</v>
      </c>
      <c r="H42" s="270" t="s">
        <v>695</v>
      </c>
      <c r="I42" s="283" t="s">
        <v>702</v>
      </c>
      <c r="J42" s="283"/>
    </row>
    <row r="43" spans="2:10" ht="17.100000000000001" customHeight="1">
      <c r="B43" s="267" t="s">
        <v>400</v>
      </c>
      <c r="C43" s="286"/>
      <c r="D43" s="286"/>
      <c r="E43" s="267"/>
      <c r="F43" s="239" t="s">
        <v>401</v>
      </c>
      <c r="G43" s="268" t="s">
        <v>703</v>
      </c>
      <c r="H43" s="268" t="s">
        <v>704</v>
      </c>
      <c r="I43" s="287" t="s">
        <v>705</v>
      </c>
      <c r="J43" s="287"/>
    </row>
    <row r="44" spans="2:10" ht="17.100000000000001" customHeight="1">
      <c r="B44" s="241"/>
      <c r="C44" s="284" t="s">
        <v>706</v>
      </c>
      <c r="D44" s="284"/>
      <c r="E44" s="275"/>
      <c r="F44" s="243" t="s">
        <v>707</v>
      </c>
      <c r="G44" s="271" t="s">
        <v>708</v>
      </c>
      <c r="H44" s="271" t="s">
        <v>709</v>
      </c>
      <c r="I44" s="285" t="s">
        <v>710</v>
      </c>
      <c r="J44" s="285"/>
    </row>
    <row r="45" spans="2:10" ht="17.100000000000001" customHeight="1">
      <c r="B45" s="269"/>
      <c r="C45" s="282"/>
      <c r="D45" s="282"/>
      <c r="E45" s="276" t="s">
        <v>288</v>
      </c>
      <c r="F45" s="246" t="s">
        <v>255</v>
      </c>
      <c r="G45" s="270" t="s">
        <v>614</v>
      </c>
      <c r="H45" s="270" t="s">
        <v>711</v>
      </c>
      <c r="I45" s="283" t="s">
        <v>712</v>
      </c>
      <c r="J45" s="283"/>
    </row>
    <row r="46" spans="2:10" ht="17.100000000000001" customHeight="1">
      <c r="B46" s="269"/>
      <c r="C46" s="282"/>
      <c r="D46" s="282"/>
      <c r="E46" s="276" t="s">
        <v>713</v>
      </c>
      <c r="F46" s="246" t="s">
        <v>255</v>
      </c>
      <c r="G46" s="270" t="s">
        <v>330</v>
      </c>
      <c r="H46" s="270" t="s">
        <v>714</v>
      </c>
      <c r="I46" s="283" t="s">
        <v>714</v>
      </c>
      <c r="J46" s="283"/>
    </row>
    <row r="47" spans="2:10" ht="17.100000000000001" customHeight="1">
      <c r="B47" s="241"/>
      <c r="C47" s="284" t="s">
        <v>715</v>
      </c>
      <c r="D47" s="284"/>
      <c r="E47" s="275"/>
      <c r="F47" s="243" t="s">
        <v>716</v>
      </c>
      <c r="G47" s="271" t="s">
        <v>717</v>
      </c>
      <c r="H47" s="271" t="s">
        <v>718</v>
      </c>
      <c r="I47" s="285" t="s">
        <v>719</v>
      </c>
      <c r="J47" s="285"/>
    </row>
    <row r="48" spans="2:10" ht="17.100000000000001" customHeight="1">
      <c r="B48" s="269"/>
      <c r="C48" s="282"/>
      <c r="D48" s="282"/>
      <c r="E48" s="276" t="s">
        <v>713</v>
      </c>
      <c r="F48" s="246" t="s">
        <v>255</v>
      </c>
      <c r="G48" s="270" t="s">
        <v>720</v>
      </c>
      <c r="H48" s="270" t="s">
        <v>718</v>
      </c>
      <c r="I48" s="283" t="s">
        <v>721</v>
      </c>
      <c r="J48" s="283"/>
    </row>
    <row r="49" spans="1:11" ht="48" customHeight="1">
      <c r="B49" s="269"/>
      <c r="C49" s="282"/>
      <c r="D49" s="282"/>
      <c r="E49" s="276" t="s">
        <v>684</v>
      </c>
      <c r="F49" s="246" t="s">
        <v>685</v>
      </c>
      <c r="G49" s="270" t="s">
        <v>946</v>
      </c>
      <c r="H49" s="270" t="s">
        <v>947</v>
      </c>
      <c r="I49" s="283" t="s">
        <v>948</v>
      </c>
      <c r="J49" s="283"/>
    </row>
    <row r="50" spans="1:11" ht="39" customHeight="1">
      <c r="B50" s="269"/>
      <c r="C50" s="282"/>
      <c r="D50" s="282"/>
      <c r="E50" s="276" t="s">
        <v>949</v>
      </c>
      <c r="F50" s="246" t="s">
        <v>950</v>
      </c>
      <c r="G50" s="270" t="s">
        <v>330</v>
      </c>
      <c r="H50" s="270" t="s">
        <v>951</v>
      </c>
      <c r="I50" s="283" t="s">
        <v>951</v>
      </c>
      <c r="J50" s="283"/>
    </row>
    <row r="51" spans="1:11" ht="17.100000000000001" customHeight="1">
      <c r="B51" s="267" t="s">
        <v>722</v>
      </c>
      <c r="C51" s="286"/>
      <c r="D51" s="286"/>
      <c r="E51" s="267"/>
      <c r="F51" s="239" t="s">
        <v>723</v>
      </c>
      <c r="G51" s="268" t="s">
        <v>724</v>
      </c>
      <c r="H51" s="268" t="s">
        <v>725</v>
      </c>
      <c r="I51" s="287" t="s">
        <v>726</v>
      </c>
      <c r="J51" s="287"/>
    </row>
    <row r="52" spans="1:11" ht="30" customHeight="1">
      <c r="B52" s="241"/>
      <c r="C52" s="284" t="s">
        <v>727</v>
      </c>
      <c r="D52" s="284"/>
      <c r="E52" s="275"/>
      <c r="F52" s="243" t="s">
        <v>728</v>
      </c>
      <c r="G52" s="271" t="s">
        <v>483</v>
      </c>
      <c r="H52" s="271" t="s">
        <v>486</v>
      </c>
      <c r="I52" s="285" t="s">
        <v>718</v>
      </c>
      <c r="J52" s="285"/>
    </row>
    <row r="53" spans="1:11" ht="17.100000000000001" customHeight="1">
      <c r="B53" s="269"/>
      <c r="C53" s="282"/>
      <c r="D53" s="282"/>
      <c r="E53" s="276" t="s">
        <v>729</v>
      </c>
      <c r="F53" s="246" t="s">
        <v>730</v>
      </c>
      <c r="G53" s="270" t="s">
        <v>330</v>
      </c>
      <c r="H53" s="270" t="s">
        <v>486</v>
      </c>
      <c r="I53" s="283" t="s">
        <v>486</v>
      </c>
      <c r="J53" s="283"/>
    </row>
    <row r="54" spans="1:11" ht="17.100000000000001" customHeight="1">
      <c r="B54" s="241"/>
      <c r="C54" s="284" t="s">
        <v>731</v>
      </c>
      <c r="D54" s="284"/>
      <c r="E54" s="275"/>
      <c r="F54" s="243" t="s">
        <v>732</v>
      </c>
      <c r="G54" s="271" t="s">
        <v>733</v>
      </c>
      <c r="H54" s="271" t="s">
        <v>734</v>
      </c>
      <c r="I54" s="285" t="s">
        <v>735</v>
      </c>
      <c r="J54" s="285"/>
    </row>
    <row r="55" spans="1:11" ht="17.100000000000001" customHeight="1">
      <c r="B55" s="269"/>
      <c r="C55" s="282"/>
      <c r="D55" s="282"/>
      <c r="E55" s="276" t="s">
        <v>601</v>
      </c>
      <c r="F55" s="246" t="s">
        <v>602</v>
      </c>
      <c r="G55" s="270" t="s">
        <v>330</v>
      </c>
      <c r="H55" s="270" t="s">
        <v>734</v>
      </c>
      <c r="I55" s="283" t="s">
        <v>734</v>
      </c>
      <c r="J55" s="283"/>
    </row>
    <row r="56" spans="1:11" ht="5.45" customHeight="1">
      <c r="B56" s="277"/>
      <c r="C56" s="277"/>
      <c r="D56" s="277"/>
      <c r="E56" s="277"/>
      <c r="F56" s="278"/>
      <c r="G56" s="278"/>
      <c r="H56" s="278"/>
      <c r="I56" s="278"/>
      <c r="J56" s="278"/>
      <c r="K56" s="278"/>
    </row>
    <row r="57" spans="1:11" ht="17.100000000000001" customHeight="1">
      <c r="B57" s="279" t="s">
        <v>405</v>
      </c>
      <c r="C57" s="279"/>
      <c r="D57" s="279"/>
      <c r="E57" s="279"/>
      <c r="F57" s="279"/>
      <c r="G57" s="273" t="s">
        <v>736</v>
      </c>
      <c r="H57" s="273" t="s">
        <v>737</v>
      </c>
      <c r="I57" s="280" t="s">
        <v>738</v>
      </c>
      <c r="J57" s="280"/>
    </row>
    <row r="58" spans="1:11" ht="5.45" customHeight="1">
      <c r="A58" s="278"/>
      <c r="B58" s="278"/>
      <c r="C58" s="278"/>
      <c r="D58" s="278"/>
      <c r="E58" s="278"/>
      <c r="F58" s="278"/>
      <c r="G58" s="278"/>
      <c r="H58" s="278"/>
      <c r="I58" s="278"/>
      <c r="J58" s="281"/>
      <c r="K58" s="281"/>
    </row>
    <row r="59" spans="1:11" ht="11.65" customHeight="1">
      <c r="B59" s="281"/>
      <c r="C59" s="281"/>
      <c r="D59" s="278"/>
      <c r="E59" s="278"/>
      <c r="F59" s="278"/>
      <c r="G59" s="278"/>
      <c r="H59" s="278"/>
      <c r="I59" s="278"/>
      <c r="J59" s="281"/>
      <c r="K59" s="281"/>
    </row>
    <row r="60" spans="1:11" ht="5.45" customHeight="1">
      <c r="B60" s="281"/>
      <c r="C60" s="281"/>
      <c r="D60" s="278"/>
      <c r="E60" s="278"/>
      <c r="F60" s="278"/>
      <c r="G60" s="278"/>
      <c r="H60" s="278"/>
      <c r="I60" s="278"/>
      <c r="J60" s="278"/>
      <c r="K60" s="278"/>
    </row>
  </sheetData>
  <mergeCells count="117"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35:D35"/>
    <mergeCell ref="I35:J35"/>
    <mergeCell ref="C36:D36"/>
    <mergeCell ref="I36:J36"/>
    <mergeCell ref="C37:D37"/>
    <mergeCell ref="I37:J37"/>
    <mergeCell ref="C32:D32"/>
    <mergeCell ref="I32:J32"/>
    <mergeCell ref="C33:D33"/>
    <mergeCell ref="I33:J33"/>
    <mergeCell ref="C34:D34"/>
    <mergeCell ref="I34:J34"/>
    <mergeCell ref="C41:D41"/>
    <mergeCell ref="I41:J41"/>
    <mergeCell ref="C42:D42"/>
    <mergeCell ref="I42:J42"/>
    <mergeCell ref="C43:D43"/>
    <mergeCell ref="I43:J43"/>
    <mergeCell ref="C38:D38"/>
    <mergeCell ref="I38:J38"/>
    <mergeCell ref="C39:D39"/>
    <mergeCell ref="I39:J39"/>
    <mergeCell ref="C40:D40"/>
    <mergeCell ref="I40:J40"/>
    <mergeCell ref="C47:D47"/>
    <mergeCell ref="I47:J47"/>
    <mergeCell ref="C48:D48"/>
    <mergeCell ref="I48:J48"/>
    <mergeCell ref="C49:D49"/>
    <mergeCell ref="I49:J49"/>
    <mergeCell ref="C44:D44"/>
    <mergeCell ref="I44:J44"/>
    <mergeCell ref="C45:D45"/>
    <mergeCell ref="I45:J45"/>
    <mergeCell ref="C46:D46"/>
    <mergeCell ref="I46:J46"/>
    <mergeCell ref="C53:D53"/>
    <mergeCell ref="I53:J53"/>
    <mergeCell ref="C54:D54"/>
    <mergeCell ref="I54:J54"/>
    <mergeCell ref="C55:D55"/>
    <mergeCell ref="I55:J55"/>
    <mergeCell ref="C50:D50"/>
    <mergeCell ref="I50:J50"/>
    <mergeCell ref="C51:D51"/>
    <mergeCell ref="I51:J51"/>
    <mergeCell ref="C52:D52"/>
    <mergeCell ref="I52:J52"/>
    <mergeCell ref="B56:E56"/>
    <mergeCell ref="F56:K56"/>
    <mergeCell ref="B57:F57"/>
    <mergeCell ref="I57:J57"/>
    <mergeCell ref="A58:I58"/>
    <mergeCell ref="J58:K59"/>
    <mergeCell ref="B59:C60"/>
    <mergeCell ref="D59:I59"/>
    <mergeCell ref="D60:K60"/>
  </mergeCells>
  <pageMargins left="0.75" right="0.75" top="1" bottom="1" header="0.5" footer="0.5"/>
  <pageSetup paperSize="9" scale="5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2"/>
  <sheetViews>
    <sheetView showGridLines="0" tabSelected="1" topLeftCell="A124" workbookViewId="0">
      <selection activeCell="A99" sqref="A99:K99"/>
    </sheetView>
  </sheetViews>
  <sheetFormatPr defaultRowHeight="12.75"/>
  <cols>
    <col min="1" max="1" width="2.140625" style="272" customWidth="1"/>
    <col min="2" max="2" width="8.7109375" style="272" customWidth="1"/>
    <col min="3" max="3" width="9.85546875" style="272" customWidth="1"/>
    <col min="4" max="4" width="1" style="272" customWidth="1"/>
    <col min="5" max="5" width="10.85546875" style="272" customWidth="1"/>
    <col min="6" max="6" width="44.5703125" style="272" customWidth="1"/>
    <col min="7" max="7" width="14.85546875" style="272" customWidth="1"/>
    <col min="8" max="8" width="12.28515625" style="272" customWidth="1"/>
    <col min="9" max="9" width="9.85546875" style="272" customWidth="1"/>
    <col min="10" max="10" width="5.85546875" style="272" customWidth="1"/>
    <col min="11" max="11" width="1" style="272" customWidth="1"/>
    <col min="12" max="256" width="9.140625" style="272"/>
    <col min="257" max="257" width="2.140625" style="272" customWidth="1"/>
    <col min="258" max="258" width="8.7109375" style="272" customWidth="1"/>
    <col min="259" max="259" width="9.85546875" style="272" customWidth="1"/>
    <col min="260" max="260" width="1" style="272" customWidth="1"/>
    <col min="261" max="261" width="10.85546875" style="272" customWidth="1"/>
    <col min="262" max="262" width="44.5703125" style="272" customWidth="1"/>
    <col min="263" max="263" width="14.85546875" style="272" customWidth="1"/>
    <col min="264" max="264" width="12.28515625" style="272" customWidth="1"/>
    <col min="265" max="265" width="9.85546875" style="272" customWidth="1"/>
    <col min="266" max="266" width="5.85546875" style="272" customWidth="1"/>
    <col min="267" max="267" width="1" style="272" customWidth="1"/>
    <col min="268" max="512" width="9.140625" style="272"/>
    <col min="513" max="513" width="2.140625" style="272" customWidth="1"/>
    <col min="514" max="514" width="8.7109375" style="272" customWidth="1"/>
    <col min="515" max="515" width="9.85546875" style="272" customWidth="1"/>
    <col min="516" max="516" width="1" style="272" customWidth="1"/>
    <col min="517" max="517" width="10.85546875" style="272" customWidth="1"/>
    <col min="518" max="518" width="44.5703125" style="272" customWidth="1"/>
    <col min="519" max="519" width="14.85546875" style="272" customWidth="1"/>
    <col min="520" max="520" width="12.28515625" style="272" customWidth="1"/>
    <col min="521" max="521" width="9.85546875" style="272" customWidth="1"/>
    <col min="522" max="522" width="5.85546875" style="272" customWidth="1"/>
    <col min="523" max="523" width="1" style="272" customWidth="1"/>
    <col min="524" max="768" width="9.140625" style="272"/>
    <col min="769" max="769" width="2.140625" style="272" customWidth="1"/>
    <col min="770" max="770" width="8.7109375" style="272" customWidth="1"/>
    <col min="771" max="771" width="9.85546875" style="272" customWidth="1"/>
    <col min="772" max="772" width="1" style="272" customWidth="1"/>
    <col min="773" max="773" width="10.85546875" style="272" customWidth="1"/>
    <col min="774" max="774" width="44.5703125" style="272" customWidth="1"/>
    <col min="775" max="775" width="14.85546875" style="272" customWidth="1"/>
    <col min="776" max="776" width="12.28515625" style="272" customWidth="1"/>
    <col min="777" max="777" width="9.85546875" style="272" customWidth="1"/>
    <col min="778" max="778" width="5.85546875" style="272" customWidth="1"/>
    <col min="779" max="779" width="1" style="272" customWidth="1"/>
    <col min="780" max="1024" width="9.140625" style="272"/>
    <col min="1025" max="1025" width="2.140625" style="272" customWidth="1"/>
    <col min="1026" max="1026" width="8.7109375" style="272" customWidth="1"/>
    <col min="1027" max="1027" width="9.85546875" style="272" customWidth="1"/>
    <col min="1028" max="1028" width="1" style="272" customWidth="1"/>
    <col min="1029" max="1029" width="10.85546875" style="272" customWidth="1"/>
    <col min="1030" max="1030" width="44.5703125" style="272" customWidth="1"/>
    <col min="1031" max="1031" width="14.85546875" style="272" customWidth="1"/>
    <col min="1032" max="1032" width="12.28515625" style="272" customWidth="1"/>
    <col min="1033" max="1033" width="9.85546875" style="272" customWidth="1"/>
    <col min="1034" max="1034" width="5.85546875" style="272" customWidth="1"/>
    <col min="1035" max="1035" width="1" style="272" customWidth="1"/>
    <col min="1036" max="1280" width="9.140625" style="272"/>
    <col min="1281" max="1281" width="2.140625" style="272" customWidth="1"/>
    <col min="1282" max="1282" width="8.7109375" style="272" customWidth="1"/>
    <col min="1283" max="1283" width="9.85546875" style="272" customWidth="1"/>
    <col min="1284" max="1284" width="1" style="272" customWidth="1"/>
    <col min="1285" max="1285" width="10.85546875" style="272" customWidth="1"/>
    <col min="1286" max="1286" width="44.5703125" style="272" customWidth="1"/>
    <col min="1287" max="1287" width="14.85546875" style="272" customWidth="1"/>
    <col min="1288" max="1288" width="12.28515625" style="272" customWidth="1"/>
    <col min="1289" max="1289" width="9.85546875" style="272" customWidth="1"/>
    <col min="1290" max="1290" width="5.85546875" style="272" customWidth="1"/>
    <col min="1291" max="1291" width="1" style="272" customWidth="1"/>
    <col min="1292" max="1536" width="9.140625" style="272"/>
    <col min="1537" max="1537" width="2.140625" style="272" customWidth="1"/>
    <col min="1538" max="1538" width="8.7109375" style="272" customWidth="1"/>
    <col min="1539" max="1539" width="9.85546875" style="272" customWidth="1"/>
    <col min="1540" max="1540" width="1" style="272" customWidth="1"/>
    <col min="1541" max="1541" width="10.85546875" style="272" customWidth="1"/>
    <col min="1542" max="1542" width="44.5703125" style="272" customWidth="1"/>
    <col min="1543" max="1543" width="14.85546875" style="272" customWidth="1"/>
    <col min="1544" max="1544" width="12.28515625" style="272" customWidth="1"/>
    <col min="1545" max="1545" width="9.85546875" style="272" customWidth="1"/>
    <col min="1546" max="1546" width="5.85546875" style="272" customWidth="1"/>
    <col min="1547" max="1547" width="1" style="272" customWidth="1"/>
    <col min="1548" max="1792" width="9.140625" style="272"/>
    <col min="1793" max="1793" width="2.140625" style="272" customWidth="1"/>
    <col min="1794" max="1794" width="8.7109375" style="272" customWidth="1"/>
    <col min="1795" max="1795" width="9.85546875" style="272" customWidth="1"/>
    <col min="1796" max="1796" width="1" style="272" customWidth="1"/>
    <col min="1797" max="1797" width="10.85546875" style="272" customWidth="1"/>
    <col min="1798" max="1798" width="44.5703125" style="272" customWidth="1"/>
    <col min="1799" max="1799" width="14.85546875" style="272" customWidth="1"/>
    <col min="1800" max="1800" width="12.28515625" style="272" customWidth="1"/>
    <col min="1801" max="1801" width="9.85546875" style="272" customWidth="1"/>
    <col min="1802" max="1802" width="5.85546875" style="272" customWidth="1"/>
    <col min="1803" max="1803" width="1" style="272" customWidth="1"/>
    <col min="1804" max="2048" width="9.140625" style="272"/>
    <col min="2049" max="2049" width="2.140625" style="272" customWidth="1"/>
    <col min="2050" max="2050" width="8.7109375" style="272" customWidth="1"/>
    <col min="2051" max="2051" width="9.85546875" style="272" customWidth="1"/>
    <col min="2052" max="2052" width="1" style="272" customWidth="1"/>
    <col min="2053" max="2053" width="10.85546875" style="272" customWidth="1"/>
    <col min="2054" max="2054" width="44.5703125" style="272" customWidth="1"/>
    <col min="2055" max="2055" width="14.85546875" style="272" customWidth="1"/>
    <col min="2056" max="2056" width="12.28515625" style="272" customWidth="1"/>
    <col min="2057" max="2057" width="9.85546875" style="272" customWidth="1"/>
    <col min="2058" max="2058" width="5.85546875" style="272" customWidth="1"/>
    <col min="2059" max="2059" width="1" style="272" customWidth="1"/>
    <col min="2060" max="2304" width="9.140625" style="272"/>
    <col min="2305" max="2305" width="2.140625" style="272" customWidth="1"/>
    <col min="2306" max="2306" width="8.7109375" style="272" customWidth="1"/>
    <col min="2307" max="2307" width="9.85546875" style="272" customWidth="1"/>
    <col min="2308" max="2308" width="1" style="272" customWidth="1"/>
    <col min="2309" max="2309" width="10.85546875" style="272" customWidth="1"/>
    <col min="2310" max="2310" width="44.5703125" style="272" customWidth="1"/>
    <col min="2311" max="2311" width="14.85546875" style="272" customWidth="1"/>
    <col min="2312" max="2312" width="12.28515625" style="272" customWidth="1"/>
    <col min="2313" max="2313" width="9.85546875" style="272" customWidth="1"/>
    <col min="2314" max="2314" width="5.85546875" style="272" customWidth="1"/>
    <col min="2315" max="2315" width="1" style="272" customWidth="1"/>
    <col min="2316" max="2560" width="9.140625" style="272"/>
    <col min="2561" max="2561" width="2.140625" style="272" customWidth="1"/>
    <col min="2562" max="2562" width="8.7109375" style="272" customWidth="1"/>
    <col min="2563" max="2563" width="9.85546875" style="272" customWidth="1"/>
    <col min="2564" max="2564" width="1" style="272" customWidth="1"/>
    <col min="2565" max="2565" width="10.85546875" style="272" customWidth="1"/>
    <col min="2566" max="2566" width="44.5703125" style="272" customWidth="1"/>
    <col min="2567" max="2567" width="14.85546875" style="272" customWidth="1"/>
    <col min="2568" max="2568" width="12.28515625" style="272" customWidth="1"/>
    <col min="2569" max="2569" width="9.85546875" style="272" customWidth="1"/>
    <col min="2570" max="2570" width="5.85546875" style="272" customWidth="1"/>
    <col min="2571" max="2571" width="1" style="272" customWidth="1"/>
    <col min="2572" max="2816" width="9.140625" style="272"/>
    <col min="2817" max="2817" width="2.140625" style="272" customWidth="1"/>
    <col min="2818" max="2818" width="8.7109375" style="272" customWidth="1"/>
    <col min="2819" max="2819" width="9.85546875" style="272" customWidth="1"/>
    <col min="2820" max="2820" width="1" style="272" customWidth="1"/>
    <col min="2821" max="2821" width="10.85546875" style="272" customWidth="1"/>
    <col min="2822" max="2822" width="44.5703125" style="272" customWidth="1"/>
    <col min="2823" max="2823" width="14.85546875" style="272" customWidth="1"/>
    <col min="2824" max="2824" width="12.28515625" style="272" customWidth="1"/>
    <col min="2825" max="2825" width="9.85546875" style="272" customWidth="1"/>
    <col min="2826" max="2826" width="5.85546875" style="272" customWidth="1"/>
    <col min="2827" max="2827" width="1" style="272" customWidth="1"/>
    <col min="2828" max="3072" width="9.140625" style="272"/>
    <col min="3073" max="3073" width="2.140625" style="272" customWidth="1"/>
    <col min="3074" max="3074" width="8.7109375" style="272" customWidth="1"/>
    <col min="3075" max="3075" width="9.85546875" style="272" customWidth="1"/>
    <col min="3076" max="3076" width="1" style="272" customWidth="1"/>
    <col min="3077" max="3077" width="10.85546875" style="272" customWidth="1"/>
    <col min="3078" max="3078" width="44.5703125" style="272" customWidth="1"/>
    <col min="3079" max="3079" width="14.85546875" style="272" customWidth="1"/>
    <col min="3080" max="3080" width="12.28515625" style="272" customWidth="1"/>
    <col min="3081" max="3081" width="9.85546875" style="272" customWidth="1"/>
    <col min="3082" max="3082" width="5.85546875" style="272" customWidth="1"/>
    <col min="3083" max="3083" width="1" style="272" customWidth="1"/>
    <col min="3084" max="3328" width="9.140625" style="272"/>
    <col min="3329" max="3329" width="2.140625" style="272" customWidth="1"/>
    <col min="3330" max="3330" width="8.7109375" style="272" customWidth="1"/>
    <col min="3331" max="3331" width="9.85546875" style="272" customWidth="1"/>
    <col min="3332" max="3332" width="1" style="272" customWidth="1"/>
    <col min="3333" max="3333" width="10.85546875" style="272" customWidth="1"/>
    <col min="3334" max="3334" width="44.5703125" style="272" customWidth="1"/>
    <col min="3335" max="3335" width="14.85546875" style="272" customWidth="1"/>
    <col min="3336" max="3336" width="12.28515625" style="272" customWidth="1"/>
    <col min="3337" max="3337" width="9.85546875" style="272" customWidth="1"/>
    <col min="3338" max="3338" width="5.85546875" style="272" customWidth="1"/>
    <col min="3339" max="3339" width="1" style="272" customWidth="1"/>
    <col min="3340" max="3584" width="9.140625" style="272"/>
    <col min="3585" max="3585" width="2.140625" style="272" customWidth="1"/>
    <col min="3586" max="3586" width="8.7109375" style="272" customWidth="1"/>
    <col min="3587" max="3587" width="9.85546875" style="272" customWidth="1"/>
    <col min="3588" max="3588" width="1" style="272" customWidth="1"/>
    <col min="3589" max="3589" width="10.85546875" style="272" customWidth="1"/>
    <col min="3590" max="3590" width="44.5703125" style="272" customWidth="1"/>
    <col min="3591" max="3591" width="14.85546875" style="272" customWidth="1"/>
    <col min="3592" max="3592" width="12.28515625" style="272" customWidth="1"/>
    <col min="3593" max="3593" width="9.85546875" style="272" customWidth="1"/>
    <col min="3594" max="3594" width="5.85546875" style="272" customWidth="1"/>
    <col min="3595" max="3595" width="1" style="272" customWidth="1"/>
    <col min="3596" max="3840" width="9.140625" style="272"/>
    <col min="3841" max="3841" width="2.140625" style="272" customWidth="1"/>
    <col min="3842" max="3842" width="8.7109375" style="272" customWidth="1"/>
    <col min="3843" max="3843" width="9.85546875" style="272" customWidth="1"/>
    <col min="3844" max="3844" width="1" style="272" customWidth="1"/>
    <col min="3845" max="3845" width="10.85546875" style="272" customWidth="1"/>
    <col min="3846" max="3846" width="44.5703125" style="272" customWidth="1"/>
    <col min="3847" max="3847" width="14.85546875" style="272" customWidth="1"/>
    <col min="3848" max="3848" width="12.28515625" style="272" customWidth="1"/>
    <col min="3849" max="3849" width="9.85546875" style="272" customWidth="1"/>
    <col min="3850" max="3850" width="5.85546875" style="272" customWidth="1"/>
    <col min="3851" max="3851" width="1" style="272" customWidth="1"/>
    <col min="3852" max="4096" width="9.140625" style="272"/>
    <col min="4097" max="4097" width="2.140625" style="272" customWidth="1"/>
    <col min="4098" max="4098" width="8.7109375" style="272" customWidth="1"/>
    <col min="4099" max="4099" width="9.85546875" style="272" customWidth="1"/>
    <col min="4100" max="4100" width="1" style="272" customWidth="1"/>
    <col min="4101" max="4101" width="10.85546875" style="272" customWidth="1"/>
    <col min="4102" max="4102" width="44.5703125" style="272" customWidth="1"/>
    <col min="4103" max="4103" width="14.85546875" style="272" customWidth="1"/>
    <col min="4104" max="4104" width="12.28515625" style="272" customWidth="1"/>
    <col min="4105" max="4105" width="9.85546875" style="272" customWidth="1"/>
    <col min="4106" max="4106" width="5.85546875" style="272" customWidth="1"/>
    <col min="4107" max="4107" width="1" style="272" customWidth="1"/>
    <col min="4108" max="4352" width="9.140625" style="272"/>
    <col min="4353" max="4353" width="2.140625" style="272" customWidth="1"/>
    <col min="4354" max="4354" width="8.7109375" style="272" customWidth="1"/>
    <col min="4355" max="4355" width="9.85546875" style="272" customWidth="1"/>
    <col min="4356" max="4356" width="1" style="272" customWidth="1"/>
    <col min="4357" max="4357" width="10.85546875" style="272" customWidth="1"/>
    <col min="4358" max="4358" width="44.5703125" style="272" customWidth="1"/>
    <col min="4359" max="4359" width="14.85546875" style="272" customWidth="1"/>
    <col min="4360" max="4360" width="12.28515625" style="272" customWidth="1"/>
    <col min="4361" max="4361" width="9.85546875" style="272" customWidth="1"/>
    <col min="4362" max="4362" width="5.85546875" style="272" customWidth="1"/>
    <col min="4363" max="4363" width="1" style="272" customWidth="1"/>
    <col min="4364" max="4608" width="9.140625" style="272"/>
    <col min="4609" max="4609" width="2.140625" style="272" customWidth="1"/>
    <col min="4610" max="4610" width="8.7109375" style="272" customWidth="1"/>
    <col min="4611" max="4611" width="9.85546875" style="272" customWidth="1"/>
    <col min="4612" max="4612" width="1" style="272" customWidth="1"/>
    <col min="4613" max="4613" width="10.85546875" style="272" customWidth="1"/>
    <col min="4614" max="4614" width="44.5703125" style="272" customWidth="1"/>
    <col min="4615" max="4615" width="14.85546875" style="272" customWidth="1"/>
    <col min="4616" max="4616" width="12.28515625" style="272" customWidth="1"/>
    <col min="4617" max="4617" width="9.85546875" style="272" customWidth="1"/>
    <col min="4618" max="4618" width="5.85546875" style="272" customWidth="1"/>
    <col min="4619" max="4619" width="1" style="272" customWidth="1"/>
    <col min="4620" max="4864" width="9.140625" style="272"/>
    <col min="4865" max="4865" width="2.140625" style="272" customWidth="1"/>
    <col min="4866" max="4866" width="8.7109375" style="272" customWidth="1"/>
    <col min="4867" max="4867" width="9.85546875" style="272" customWidth="1"/>
    <col min="4868" max="4868" width="1" style="272" customWidth="1"/>
    <col min="4869" max="4869" width="10.85546875" style="272" customWidth="1"/>
    <col min="4870" max="4870" width="44.5703125" style="272" customWidth="1"/>
    <col min="4871" max="4871" width="14.85546875" style="272" customWidth="1"/>
    <col min="4872" max="4872" width="12.28515625" style="272" customWidth="1"/>
    <col min="4873" max="4873" width="9.85546875" style="272" customWidth="1"/>
    <col min="4874" max="4874" width="5.85546875" style="272" customWidth="1"/>
    <col min="4875" max="4875" width="1" style="272" customWidth="1"/>
    <col min="4876" max="5120" width="9.140625" style="272"/>
    <col min="5121" max="5121" width="2.140625" style="272" customWidth="1"/>
    <col min="5122" max="5122" width="8.7109375" style="272" customWidth="1"/>
    <col min="5123" max="5123" width="9.85546875" style="272" customWidth="1"/>
    <col min="5124" max="5124" width="1" style="272" customWidth="1"/>
    <col min="5125" max="5125" width="10.85546875" style="272" customWidth="1"/>
    <col min="5126" max="5126" width="44.5703125" style="272" customWidth="1"/>
    <col min="5127" max="5127" width="14.85546875" style="272" customWidth="1"/>
    <col min="5128" max="5128" width="12.28515625" style="272" customWidth="1"/>
    <col min="5129" max="5129" width="9.85546875" style="272" customWidth="1"/>
    <col min="5130" max="5130" width="5.85546875" style="272" customWidth="1"/>
    <col min="5131" max="5131" width="1" style="272" customWidth="1"/>
    <col min="5132" max="5376" width="9.140625" style="272"/>
    <col min="5377" max="5377" width="2.140625" style="272" customWidth="1"/>
    <col min="5378" max="5378" width="8.7109375" style="272" customWidth="1"/>
    <col min="5379" max="5379" width="9.85546875" style="272" customWidth="1"/>
    <col min="5380" max="5380" width="1" style="272" customWidth="1"/>
    <col min="5381" max="5381" width="10.85546875" style="272" customWidth="1"/>
    <col min="5382" max="5382" width="44.5703125" style="272" customWidth="1"/>
    <col min="5383" max="5383" width="14.85546875" style="272" customWidth="1"/>
    <col min="5384" max="5384" width="12.28515625" style="272" customWidth="1"/>
    <col min="5385" max="5385" width="9.85546875" style="272" customWidth="1"/>
    <col min="5386" max="5386" width="5.85546875" style="272" customWidth="1"/>
    <col min="5387" max="5387" width="1" style="272" customWidth="1"/>
    <col min="5388" max="5632" width="9.140625" style="272"/>
    <col min="5633" max="5633" width="2.140625" style="272" customWidth="1"/>
    <col min="5634" max="5634" width="8.7109375" style="272" customWidth="1"/>
    <col min="5635" max="5635" width="9.85546875" style="272" customWidth="1"/>
    <col min="5636" max="5636" width="1" style="272" customWidth="1"/>
    <col min="5637" max="5637" width="10.85546875" style="272" customWidth="1"/>
    <col min="5638" max="5638" width="44.5703125" style="272" customWidth="1"/>
    <col min="5639" max="5639" width="14.85546875" style="272" customWidth="1"/>
    <col min="5640" max="5640" width="12.28515625" style="272" customWidth="1"/>
    <col min="5641" max="5641" width="9.85546875" style="272" customWidth="1"/>
    <col min="5642" max="5642" width="5.85546875" style="272" customWidth="1"/>
    <col min="5643" max="5643" width="1" style="272" customWidth="1"/>
    <col min="5644" max="5888" width="9.140625" style="272"/>
    <col min="5889" max="5889" width="2.140625" style="272" customWidth="1"/>
    <col min="5890" max="5890" width="8.7109375" style="272" customWidth="1"/>
    <col min="5891" max="5891" width="9.85546875" style="272" customWidth="1"/>
    <col min="5892" max="5892" width="1" style="272" customWidth="1"/>
    <col min="5893" max="5893" width="10.85546875" style="272" customWidth="1"/>
    <col min="5894" max="5894" width="44.5703125" style="272" customWidth="1"/>
    <col min="5895" max="5895" width="14.85546875" style="272" customWidth="1"/>
    <col min="5896" max="5896" width="12.28515625" style="272" customWidth="1"/>
    <col min="5897" max="5897" width="9.85546875" style="272" customWidth="1"/>
    <col min="5898" max="5898" width="5.85546875" style="272" customWidth="1"/>
    <col min="5899" max="5899" width="1" style="272" customWidth="1"/>
    <col min="5900" max="6144" width="9.140625" style="272"/>
    <col min="6145" max="6145" width="2.140625" style="272" customWidth="1"/>
    <col min="6146" max="6146" width="8.7109375" style="272" customWidth="1"/>
    <col min="6147" max="6147" width="9.85546875" style="272" customWidth="1"/>
    <col min="6148" max="6148" width="1" style="272" customWidth="1"/>
    <col min="6149" max="6149" width="10.85546875" style="272" customWidth="1"/>
    <col min="6150" max="6150" width="44.5703125" style="272" customWidth="1"/>
    <col min="6151" max="6151" width="14.85546875" style="272" customWidth="1"/>
    <col min="6152" max="6152" width="12.28515625" style="272" customWidth="1"/>
    <col min="6153" max="6153" width="9.85546875" style="272" customWidth="1"/>
    <col min="6154" max="6154" width="5.85546875" style="272" customWidth="1"/>
    <col min="6155" max="6155" width="1" style="272" customWidth="1"/>
    <col min="6156" max="6400" width="9.140625" style="272"/>
    <col min="6401" max="6401" width="2.140625" style="272" customWidth="1"/>
    <col min="6402" max="6402" width="8.7109375" style="272" customWidth="1"/>
    <col min="6403" max="6403" width="9.85546875" style="272" customWidth="1"/>
    <col min="6404" max="6404" width="1" style="272" customWidth="1"/>
    <col min="6405" max="6405" width="10.85546875" style="272" customWidth="1"/>
    <col min="6406" max="6406" width="44.5703125" style="272" customWidth="1"/>
    <col min="6407" max="6407" width="14.85546875" style="272" customWidth="1"/>
    <col min="6408" max="6408" width="12.28515625" style="272" customWidth="1"/>
    <col min="6409" max="6409" width="9.85546875" style="272" customWidth="1"/>
    <col min="6410" max="6410" width="5.85546875" style="272" customWidth="1"/>
    <col min="6411" max="6411" width="1" style="272" customWidth="1"/>
    <col min="6412" max="6656" width="9.140625" style="272"/>
    <col min="6657" max="6657" width="2.140625" style="272" customWidth="1"/>
    <col min="6658" max="6658" width="8.7109375" style="272" customWidth="1"/>
    <col min="6659" max="6659" width="9.85546875" style="272" customWidth="1"/>
    <col min="6660" max="6660" width="1" style="272" customWidth="1"/>
    <col min="6661" max="6661" width="10.85546875" style="272" customWidth="1"/>
    <col min="6662" max="6662" width="44.5703125" style="272" customWidth="1"/>
    <col min="6663" max="6663" width="14.85546875" style="272" customWidth="1"/>
    <col min="6664" max="6664" width="12.28515625" style="272" customWidth="1"/>
    <col min="6665" max="6665" width="9.85546875" style="272" customWidth="1"/>
    <col min="6666" max="6666" width="5.85546875" style="272" customWidth="1"/>
    <col min="6667" max="6667" width="1" style="272" customWidth="1"/>
    <col min="6668" max="6912" width="9.140625" style="272"/>
    <col min="6913" max="6913" width="2.140625" style="272" customWidth="1"/>
    <col min="6914" max="6914" width="8.7109375" style="272" customWidth="1"/>
    <col min="6915" max="6915" width="9.85546875" style="272" customWidth="1"/>
    <col min="6916" max="6916" width="1" style="272" customWidth="1"/>
    <col min="6917" max="6917" width="10.85546875" style="272" customWidth="1"/>
    <col min="6918" max="6918" width="44.5703125" style="272" customWidth="1"/>
    <col min="6919" max="6919" width="14.85546875" style="272" customWidth="1"/>
    <col min="6920" max="6920" width="12.28515625" style="272" customWidth="1"/>
    <col min="6921" max="6921" width="9.85546875" style="272" customWidth="1"/>
    <col min="6922" max="6922" width="5.85546875" style="272" customWidth="1"/>
    <col min="6923" max="6923" width="1" style="272" customWidth="1"/>
    <col min="6924" max="7168" width="9.140625" style="272"/>
    <col min="7169" max="7169" width="2.140625" style="272" customWidth="1"/>
    <col min="7170" max="7170" width="8.7109375" style="272" customWidth="1"/>
    <col min="7171" max="7171" width="9.85546875" style="272" customWidth="1"/>
    <col min="7172" max="7172" width="1" style="272" customWidth="1"/>
    <col min="7173" max="7173" width="10.85546875" style="272" customWidth="1"/>
    <col min="7174" max="7174" width="44.5703125" style="272" customWidth="1"/>
    <col min="7175" max="7175" width="14.85546875" style="272" customWidth="1"/>
    <col min="7176" max="7176" width="12.28515625" style="272" customWidth="1"/>
    <col min="7177" max="7177" width="9.85546875" style="272" customWidth="1"/>
    <col min="7178" max="7178" width="5.85546875" style="272" customWidth="1"/>
    <col min="7179" max="7179" width="1" style="272" customWidth="1"/>
    <col min="7180" max="7424" width="9.140625" style="272"/>
    <col min="7425" max="7425" width="2.140625" style="272" customWidth="1"/>
    <col min="7426" max="7426" width="8.7109375" style="272" customWidth="1"/>
    <col min="7427" max="7427" width="9.85546875" style="272" customWidth="1"/>
    <col min="7428" max="7428" width="1" style="272" customWidth="1"/>
    <col min="7429" max="7429" width="10.85546875" style="272" customWidth="1"/>
    <col min="7430" max="7430" width="44.5703125" style="272" customWidth="1"/>
    <col min="7431" max="7431" width="14.85546875" style="272" customWidth="1"/>
    <col min="7432" max="7432" width="12.28515625" style="272" customWidth="1"/>
    <col min="7433" max="7433" width="9.85546875" style="272" customWidth="1"/>
    <col min="7434" max="7434" width="5.85546875" style="272" customWidth="1"/>
    <col min="7435" max="7435" width="1" style="272" customWidth="1"/>
    <col min="7436" max="7680" width="9.140625" style="272"/>
    <col min="7681" max="7681" width="2.140625" style="272" customWidth="1"/>
    <col min="7682" max="7682" width="8.7109375" style="272" customWidth="1"/>
    <col min="7683" max="7683" width="9.85546875" style="272" customWidth="1"/>
    <col min="7684" max="7684" width="1" style="272" customWidth="1"/>
    <col min="7685" max="7685" width="10.85546875" style="272" customWidth="1"/>
    <col min="7686" max="7686" width="44.5703125" style="272" customWidth="1"/>
    <col min="7687" max="7687" width="14.85546875" style="272" customWidth="1"/>
    <col min="7688" max="7688" width="12.28515625" style="272" customWidth="1"/>
    <col min="7689" max="7689" width="9.85546875" style="272" customWidth="1"/>
    <col min="7690" max="7690" width="5.85546875" style="272" customWidth="1"/>
    <col min="7691" max="7691" width="1" style="272" customWidth="1"/>
    <col min="7692" max="7936" width="9.140625" style="272"/>
    <col min="7937" max="7937" width="2.140625" style="272" customWidth="1"/>
    <col min="7938" max="7938" width="8.7109375" style="272" customWidth="1"/>
    <col min="7939" max="7939" width="9.85546875" style="272" customWidth="1"/>
    <col min="7940" max="7940" width="1" style="272" customWidth="1"/>
    <col min="7941" max="7941" width="10.85546875" style="272" customWidth="1"/>
    <col min="7942" max="7942" width="44.5703125" style="272" customWidth="1"/>
    <col min="7943" max="7943" width="14.85546875" style="272" customWidth="1"/>
    <col min="7944" max="7944" width="12.28515625" style="272" customWidth="1"/>
    <col min="7945" max="7945" width="9.85546875" style="272" customWidth="1"/>
    <col min="7946" max="7946" width="5.85546875" style="272" customWidth="1"/>
    <col min="7947" max="7947" width="1" style="272" customWidth="1"/>
    <col min="7948" max="8192" width="9.140625" style="272"/>
    <col min="8193" max="8193" width="2.140625" style="272" customWidth="1"/>
    <col min="8194" max="8194" width="8.7109375" style="272" customWidth="1"/>
    <col min="8195" max="8195" width="9.85546875" style="272" customWidth="1"/>
    <col min="8196" max="8196" width="1" style="272" customWidth="1"/>
    <col min="8197" max="8197" width="10.85546875" style="272" customWidth="1"/>
    <col min="8198" max="8198" width="44.5703125" style="272" customWidth="1"/>
    <col min="8199" max="8199" width="14.85546875" style="272" customWidth="1"/>
    <col min="8200" max="8200" width="12.28515625" style="272" customWidth="1"/>
    <col min="8201" max="8201" width="9.85546875" style="272" customWidth="1"/>
    <col min="8202" max="8202" width="5.85546875" style="272" customWidth="1"/>
    <col min="8203" max="8203" width="1" style="272" customWidth="1"/>
    <col min="8204" max="8448" width="9.140625" style="272"/>
    <col min="8449" max="8449" width="2.140625" style="272" customWidth="1"/>
    <col min="8450" max="8450" width="8.7109375" style="272" customWidth="1"/>
    <col min="8451" max="8451" width="9.85546875" style="272" customWidth="1"/>
    <col min="8452" max="8452" width="1" style="272" customWidth="1"/>
    <col min="8453" max="8453" width="10.85546875" style="272" customWidth="1"/>
    <col min="8454" max="8454" width="44.5703125" style="272" customWidth="1"/>
    <col min="8455" max="8455" width="14.85546875" style="272" customWidth="1"/>
    <col min="8456" max="8456" width="12.28515625" style="272" customWidth="1"/>
    <col min="8457" max="8457" width="9.85546875" style="272" customWidth="1"/>
    <col min="8458" max="8458" width="5.85546875" style="272" customWidth="1"/>
    <col min="8459" max="8459" width="1" style="272" customWidth="1"/>
    <col min="8460" max="8704" width="9.140625" style="272"/>
    <col min="8705" max="8705" width="2.140625" style="272" customWidth="1"/>
    <col min="8706" max="8706" width="8.7109375" style="272" customWidth="1"/>
    <col min="8707" max="8707" width="9.85546875" style="272" customWidth="1"/>
    <col min="8708" max="8708" width="1" style="272" customWidth="1"/>
    <col min="8709" max="8709" width="10.85546875" style="272" customWidth="1"/>
    <col min="8710" max="8710" width="44.5703125" style="272" customWidth="1"/>
    <col min="8711" max="8711" width="14.85546875" style="272" customWidth="1"/>
    <col min="8712" max="8712" width="12.28515625" style="272" customWidth="1"/>
    <col min="8713" max="8713" width="9.85546875" style="272" customWidth="1"/>
    <col min="8714" max="8714" width="5.85546875" style="272" customWidth="1"/>
    <col min="8715" max="8715" width="1" style="272" customWidth="1"/>
    <col min="8716" max="8960" width="9.140625" style="272"/>
    <col min="8961" max="8961" width="2.140625" style="272" customWidth="1"/>
    <col min="8962" max="8962" width="8.7109375" style="272" customWidth="1"/>
    <col min="8963" max="8963" width="9.85546875" style="272" customWidth="1"/>
    <col min="8964" max="8964" width="1" style="272" customWidth="1"/>
    <col min="8965" max="8965" width="10.85546875" style="272" customWidth="1"/>
    <col min="8966" max="8966" width="44.5703125" style="272" customWidth="1"/>
    <col min="8967" max="8967" width="14.85546875" style="272" customWidth="1"/>
    <col min="8968" max="8968" width="12.28515625" style="272" customWidth="1"/>
    <col min="8969" max="8969" width="9.85546875" style="272" customWidth="1"/>
    <col min="8970" max="8970" width="5.85546875" style="272" customWidth="1"/>
    <col min="8971" max="8971" width="1" style="272" customWidth="1"/>
    <col min="8972" max="9216" width="9.140625" style="272"/>
    <col min="9217" max="9217" width="2.140625" style="272" customWidth="1"/>
    <col min="9218" max="9218" width="8.7109375" style="272" customWidth="1"/>
    <col min="9219" max="9219" width="9.85546875" style="272" customWidth="1"/>
    <col min="9220" max="9220" width="1" style="272" customWidth="1"/>
    <col min="9221" max="9221" width="10.85546875" style="272" customWidth="1"/>
    <col min="9222" max="9222" width="44.5703125" style="272" customWidth="1"/>
    <col min="9223" max="9223" width="14.85546875" style="272" customWidth="1"/>
    <col min="9224" max="9224" width="12.28515625" style="272" customWidth="1"/>
    <col min="9225" max="9225" width="9.85546875" style="272" customWidth="1"/>
    <col min="9226" max="9226" width="5.85546875" style="272" customWidth="1"/>
    <col min="9227" max="9227" width="1" style="272" customWidth="1"/>
    <col min="9228" max="9472" width="9.140625" style="272"/>
    <col min="9473" max="9473" width="2.140625" style="272" customWidth="1"/>
    <col min="9474" max="9474" width="8.7109375" style="272" customWidth="1"/>
    <col min="9475" max="9475" width="9.85546875" style="272" customWidth="1"/>
    <col min="9476" max="9476" width="1" style="272" customWidth="1"/>
    <col min="9477" max="9477" width="10.85546875" style="272" customWidth="1"/>
    <col min="9478" max="9478" width="44.5703125" style="272" customWidth="1"/>
    <col min="9479" max="9479" width="14.85546875" style="272" customWidth="1"/>
    <col min="9480" max="9480" width="12.28515625" style="272" customWidth="1"/>
    <col min="9481" max="9481" width="9.85546875" style="272" customWidth="1"/>
    <col min="9482" max="9482" width="5.85546875" style="272" customWidth="1"/>
    <col min="9483" max="9483" width="1" style="272" customWidth="1"/>
    <col min="9484" max="9728" width="9.140625" style="272"/>
    <col min="9729" max="9729" width="2.140625" style="272" customWidth="1"/>
    <col min="9730" max="9730" width="8.7109375" style="272" customWidth="1"/>
    <col min="9731" max="9731" width="9.85546875" style="272" customWidth="1"/>
    <col min="9732" max="9732" width="1" style="272" customWidth="1"/>
    <col min="9733" max="9733" width="10.85546875" style="272" customWidth="1"/>
    <col min="9734" max="9734" width="44.5703125" style="272" customWidth="1"/>
    <col min="9735" max="9735" width="14.85546875" style="272" customWidth="1"/>
    <col min="9736" max="9736" width="12.28515625" style="272" customWidth="1"/>
    <col min="9737" max="9737" width="9.85546875" style="272" customWidth="1"/>
    <col min="9738" max="9738" width="5.85546875" style="272" customWidth="1"/>
    <col min="9739" max="9739" width="1" style="272" customWidth="1"/>
    <col min="9740" max="9984" width="9.140625" style="272"/>
    <col min="9985" max="9985" width="2.140625" style="272" customWidth="1"/>
    <col min="9986" max="9986" width="8.7109375" style="272" customWidth="1"/>
    <col min="9987" max="9987" width="9.85546875" style="272" customWidth="1"/>
    <col min="9988" max="9988" width="1" style="272" customWidth="1"/>
    <col min="9989" max="9989" width="10.85546875" style="272" customWidth="1"/>
    <col min="9990" max="9990" width="44.5703125" style="272" customWidth="1"/>
    <col min="9991" max="9991" width="14.85546875" style="272" customWidth="1"/>
    <col min="9992" max="9992" width="12.28515625" style="272" customWidth="1"/>
    <col min="9993" max="9993" width="9.85546875" style="272" customWidth="1"/>
    <col min="9994" max="9994" width="5.85546875" style="272" customWidth="1"/>
    <col min="9995" max="9995" width="1" style="272" customWidth="1"/>
    <col min="9996" max="10240" width="9.140625" style="272"/>
    <col min="10241" max="10241" width="2.140625" style="272" customWidth="1"/>
    <col min="10242" max="10242" width="8.7109375" style="272" customWidth="1"/>
    <col min="10243" max="10243" width="9.85546875" style="272" customWidth="1"/>
    <col min="10244" max="10244" width="1" style="272" customWidth="1"/>
    <col min="10245" max="10245" width="10.85546875" style="272" customWidth="1"/>
    <col min="10246" max="10246" width="44.5703125" style="272" customWidth="1"/>
    <col min="10247" max="10247" width="14.85546875" style="272" customWidth="1"/>
    <col min="10248" max="10248" width="12.28515625" style="272" customWidth="1"/>
    <col min="10249" max="10249" width="9.85546875" style="272" customWidth="1"/>
    <col min="10250" max="10250" width="5.85546875" style="272" customWidth="1"/>
    <col min="10251" max="10251" width="1" style="272" customWidth="1"/>
    <col min="10252" max="10496" width="9.140625" style="272"/>
    <col min="10497" max="10497" width="2.140625" style="272" customWidth="1"/>
    <col min="10498" max="10498" width="8.7109375" style="272" customWidth="1"/>
    <col min="10499" max="10499" width="9.85546875" style="272" customWidth="1"/>
    <col min="10500" max="10500" width="1" style="272" customWidth="1"/>
    <col min="10501" max="10501" width="10.85546875" style="272" customWidth="1"/>
    <col min="10502" max="10502" width="44.5703125" style="272" customWidth="1"/>
    <col min="10503" max="10503" width="14.85546875" style="272" customWidth="1"/>
    <col min="10504" max="10504" width="12.28515625" style="272" customWidth="1"/>
    <col min="10505" max="10505" width="9.85546875" style="272" customWidth="1"/>
    <col min="10506" max="10506" width="5.85546875" style="272" customWidth="1"/>
    <col min="10507" max="10507" width="1" style="272" customWidth="1"/>
    <col min="10508" max="10752" width="9.140625" style="272"/>
    <col min="10753" max="10753" width="2.140625" style="272" customWidth="1"/>
    <col min="10754" max="10754" width="8.7109375" style="272" customWidth="1"/>
    <col min="10755" max="10755" width="9.85546875" style="272" customWidth="1"/>
    <col min="10756" max="10756" width="1" style="272" customWidth="1"/>
    <col min="10757" max="10757" width="10.85546875" style="272" customWidth="1"/>
    <col min="10758" max="10758" width="44.5703125" style="272" customWidth="1"/>
    <col min="10759" max="10759" width="14.85546875" style="272" customWidth="1"/>
    <col min="10760" max="10760" width="12.28515625" style="272" customWidth="1"/>
    <col min="10761" max="10761" width="9.85546875" style="272" customWidth="1"/>
    <col min="10762" max="10762" width="5.85546875" style="272" customWidth="1"/>
    <col min="10763" max="10763" width="1" style="272" customWidth="1"/>
    <col min="10764" max="11008" width="9.140625" style="272"/>
    <col min="11009" max="11009" width="2.140625" style="272" customWidth="1"/>
    <col min="11010" max="11010" width="8.7109375" style="272" customWidth="1"/>
    <col min="11011" max="11011" width="9.85546875" style="272" customWidth="1"/>
    <col min="11012" max="11012" width="1" style="272" customWidth="1"/>
    <col min="11013" max="11013" width="10.85546875" style="272" customWidth="1"/>
    <col min="11014" max="11014" width="44.5703125" style="272" customWidth="1"/>
    <col min="11015" max="11015" width="14.85546875" style="272" customWidth="1"/>
    <col min="11016" max="11016" width="12.28515625" style="272" customWidth="1"/>
    <col min="11017" max="11017" width="9.85546875" style="272" customWidth="1"/>
    <col min="11018" max="11018" width="5.85546875" style="272" customWidth="1"/>
    <col min="11019" max="11019" width="1" style="272" customWidth="1"/>
    <col min="11020" max="11264" width="9.140625" style="272"/>
    <col min="11265" max="11265" width="2.140625" style="272" customWidth="1"/>
    <col min="11266" max="11266" width="8.7109375" style="272" customWidth="1"/>
    <col min="11267" max="11267" width="9.85546875" style="272" customWidth="1"/>
    <col min="11268" max="11268" width="1" style="272" customWidth="1"/>
    <col min="11269" max="11269" width="10.85546875" style="272" customWidth="1"/>
    <col min="11270" max="11270" width="44.5703125" style="272" customWidth="1"/>
    <col min="11271" max="11271" width="14.85546875" style="272" customWidth="1"/>
    <col min="11272" max="11272" width="12.28515625" style="272" customWidth="1"/>
    <col min="11273" max="11273" width="9.85546875" style="272" customWidth="1"/>
    <col min="11274" max="11274" width="5.85546875" style="272" customWidth="1"/>
    <col min="11275" max="11275" width="1" style="272" customWidth="1"/>
    <col min="11276" max="11520" width="9.140625" style="272"/>
    <col min="11521" max="11521" width="2.140625" style="272" customWidth="1"/>
    <col min="11522" max="11522" width="8.7109375" style="272" customWidth="1"/>
    <col min="11523" max="11523" width="9.85546875" style="272" customWidth="1"/>
    <col min="11524" max="11524" width="1" style="272" customWidth="1"/>
    <col min="11525" max="11525" width="10.85546875" style="272" customWidth="1"/>
    <col min="11526" max="11526" width="44.5703125" style="272" customWidth="1"/>
    <col min="11527" max="11527" width="14.85546875" style="272" customWidth="1"/>
    <col min="11528" max="11528" width="12.28515625" style="272" customWidth="1"/>
    <col min="11529" max="11529" width="9.85546875" style="272" customWidth="1"/>
    <col min="11530" max="11530" width="5.85546875" style="272" customWidth="1"/>
    <col min="11531" max="11531" width="1" style="272" customWidth="1"/>
    <col min="11532" max="11776" width="9.140625" style="272"/>
    <col min="11777" max="11777" width="2.140625" style="272" customWidth="1"/>
    <col min="11778" max="11778" width="8.7109375" style="272" customWidth="1"/>
    <col min="11779" max="11779" width="9.85546875" style="272" customWidth="1"/>
    <col min="11780" max="11780" width="1" style="272" customWidth="1"/>
    <col min="11781" max="11781" width="10.85546875" style="272" customWidth="1"/>
    <col min="11782" max="11782" width="44.5703125" style="272" customWidth="1"/>
    <col min="11783" max="11783" width="14.85546875" style="272" customWidth="1"/>
    <col min="11784" max="11784" width="12.28515625" style="272" customWidth="1"/>
    <col min="11785" max="11785" width="9.85546875" style="272" customWidth="1"/>
    <col min="11786" max="11786" width="5.85546875" style="272" customWidth="1"/>
    <col min="11787" max="11787" width="1" style="272" customWidth="1"/>
    <col min="11788" max="12032" width="9.140625" style="272"/>
    <col min="12033" max="12033" width="2.140625" style="272" customWidth="1"/>
    <col min="12034" max="12034" width="8.7109375" style="272" customWidth="1"/>
    <col min="12035" max="12035" width="9.85546875" style="272" customWidth="1"/>
    <col min="12036" max="12036" width="1" style="272" customWidth="1"/>
    <col min="12037" max="12037" width="10.85546875" style="272" customWidth="1"/>
    <col min="12038" max="12038" width="44.5703125" style="272" customWidth="1"/>
    <col min="12039" max="12039" width="14.85546875" style="272" customWidth="1"/>
    <col min="12040" max="12040" width="12.28515625" style="272" customWidth="1"/>
    <col min="12041" max="12041" width="9.85546875" style="272" customWidth="1"/>
    <col min="12042" max="12042" width="5.85546875" style="272" customWidth="1"/>
    <col min="12043" max="12043" width="1" style="272" customWidth="1"/>
    <col min="12044" max="12288" width="9.140625" style="272"/>
    <col min="12289" max="12289" width="2.140625" style="272" customWidth="1"/>
    <col min="12290" max="12290" width="8.7109375" style="272" customWidth="1"/>
    <col min="12291" max="12291" width="9.85546875" style="272" customWidth="1"/>
    <col min="12292" max="12292" width="1" style="272" customWidth="1"/>
    <col min="12293" max="12293" width="10.85546875" style="272" customWidth="1"/>
    <col min="12294" max="12294" width="44.5703125" style="272" customWidth="1"/>
    <col min="12295" max="12295" width="14.85546875" style="272" customWidth="1"/>
    <col min="12296" max="12296" width="12.28515625" style="272" customWidth="1"/>
    <col min="12297" max="12297" width="9.85546875" style="272" customWidth="1"/>
    <col min="12298" max="12298" width="5.85546875" style="272" customWidth="1"/>
    <col min="12299" max="12299" width="1" style="272" customWidth="1"/>
    <col min="12300" max="12544" width="9.140625" style="272"/>
    <col min="12545" max="12545" width="2.140625" style="272" customWidth="1"/>
    <col min="12546" max="12546" width="8.7109375" style="272" customWidth="1"/>
    <col min="12547" max="12547" width="9.85546875" style="272" customWidth="1"/>
    <col min="12548" max="12548" width="1" style="272" customWidth="1"/>
    <col min="12549" max="12549" width="10.85546875" style="272" customWidth="1"/>
    <col min="12550" max="12550" width="44.5703125" style="272" customWidth="1"/>
    <col min="12551" max="12551" width="14.85546875" style="272" customWidth="1"/>
    <col min="12552" max="12552" width="12.28515625" style="272" customWidth="1"/>
    <col min="12553" max="12553" width="9.85546875" style="272" customWidth="1"/>
    <col min="12554" max="12554" width="5.85546875" style="272" customWidth="1"/>
    <col min="12555" max="12555" width="1" style="272" customWidth="1"/>
    <col min="12556" max="12800" width="9.140625" style="272"/>
    <col min="12801" max="12801" width="2.140625" style="272" customWidth="1"/>
    <col min="12802" max="12802" width="8.7109375" style="272" customWidth="1"/>
    <col min="12803" max="12803" width="9.85546875" style="272" customWidth="1"/>
    <col min="12804" max="12804" width="1" style="272" customWidth="1"/>
    <col min="12805" max="12805" width="10.85546875" style="272" customWidth="1"/>
    <col min="12806" max="12806" width="44.5703125" style="272" customWidth="1"/>
    <col min="12807" max="12807" width="14.85546875" style="272" customWidth="1"/>
    <col min="12808" max="12808" width="12.28515625" style="272" customWidth="1"/>
    <col min="12809" max="12809" width="9.85546875" style="272" customWidth="1"/>
    <col min="12810" max="12810" width="5.85546875" style="272" customWidth="1"/>
    <col min="12811" max="12811" width="1" style="272" customWidth="1"/>
    <col min="12812" max="13056" width="9.140625" style="272"/>
    <col min="13057" max="13057" width="2.140625" style="272" customWidth="1"/>
    <col min="13058" max="13058" width="8.7109375" style="272" customWidth="1"/>
    <col min="13059" max="13059" width="9.85546875" style="272" customWidth="1"/>
    <col min="13060" max="13060" width="1" style="272" customWidth="1"/>
    <col min="13061" max="13061" width="10.85546875" style="272" customWidth="1"/>
    <col min="13062" max="13062" width="44.5703125" style="272" customWidth="1"/>
    <col min="13063" max="13063" width="14.85546875" style="272" customWidth="1"/>
    <col min="13064" max="13064" width="12.28515625" style="272" customWidth="1"/>
    <col min="13065" max="13065" width="9.85546875" style="272" customWidth="1"/>
    <col min="13066" max="13066" width="5.85546875" style="272" customWidth="1"/>
    <col min="13067" max="13067" width="1" style="272" customWidth="1"/>
    <col min="13068" max="13312" width="9.140625" style="272"/>
    <col min="13313" max="13313" width="2.140625" style="272" customWidth="1"/>
    <col min="13314" max="13314" width="8.7109375" style="272" customWidth="1"/>
    <col min="13315" max="13315" width="9.85546875" style="272" customWidth="1"/>
    <col min="13316" max="13316" width="1" style="272" customWidth="1"/>
    <col min="13317" max="13317" width="10.85546875" style="272" customWidth="1"/>
    <col min="13318" max="13318" width="44.5703125" style="272" customWidth="1"/>
    <col min="13319" max="13319" width="14.85546875" style="272" customWidth="1"/>
    <col min="13320" max="13320" width="12.28515625" style="272" customWidth="1"/>
    <col min="13321" max="13321" width="9.85546875" style="272" customWidth="1"/>
    <col min="13322" max="13322" width="5.85546875" style="272" customWidth="1"/>
    <col min="13323" max="13323" width="1" style="272" customWidth="1"/>
    <col min="13324" max="13568" width="9.140625" style="272"/>
    <col min="13569" max="13569" width="2.140625" style="272" customWidth="1"/>
    <col min="13570" max="13570" width="8.7109375" style="272" customWidth="1"/>
    <col min="13571" max="13571" width="9.85546875" style="272" customWidth="1"/>
    <col min="13572" max="13572" width="1" style="272" customWidth="1"/>
    <col min="13573" max="13573" width="10.85546875" style="272" customWidth="1"/>
    <col min="13574" max="13574" width="44.5703125" style="272" customWidth="1"/>
    <col min="13575" max="13575" width="14.85546875" style="272" customWidth="1"/>
    <col min="13576" max="13576" width="12.28515625" style="272" customWidth="1"/>
    <col min="13577" max="13577" width="9.85546875" style="272" customWidth="1"/>
    <col min="13578" max="13578" width="5.85546875" style="272" customWidth="1"/>
    <col min="13579" max="13579" width="1" style="272" customWidth="1"/>
    <col min="13580" max="13824" width="9.140625" style="272"/>
    <col min="13825" max="13825" width="2.140625" style="272" customWidth="1"/>
    <col min="13826" max="13826" width="8.7109375" style="272" customWidth="1"/>
    <col min="13827" max="13827" width="9.85546875" style="272" customWidth="1"/>
    <col min="13828" max="13828" width="1" style="272" customWidth="1"/>
    <col min="13829" max="13829" width="10.85546875" style="272" customWidth="1"/>
    <col min="13830" max="13830" width="44.5703125" style="272" customWidth="1"/>
    <col min="13831" max="13831" width="14.85546875" style="272" customWidth="1"/>
    <col min="13832" max="13832" width="12.28515625" style="272" customWidth="1"/>
    <col min="13833" max="13833" width="9.85546875" style="272" customWidth="1"/>
    <col min="13834" max="13834" width="5.85546875" style="272" customWidth="1"/>
    <col min="13835" max="13835" width="1" style="272" customWidth="1"/>
    <col min="13836" max="14080" width="9.140625" style="272"/>
    <col min="14081" max="14081" width="2.140625" style="272" customWidth="1"/>
    <col min="14082" max="14082" width="8.7109375" style="272" customWidth="1"/>
    <col min="14083" max="14083" width="9.85546875" style="272" customWidth="1"/>
    <col min="14084" max="14084" width="1" style="272" customWidth="1"/>
    <col min="14085" max="14085" width="10.85546875" style="272" customWidth="1"/>
    <col min="14086" max="14086" width="44.5703125" style="272" customWidth="1"/>
    <col min="14087" max="14087" width="14.85546875" style="272" customWidth="1"/>
    <col min="14088" max="14088" width="12.28515625" style="272" customWidth="1"/>
    <col min="14089" max="14089" width="9.85546875" style="272" customWidth="1"/>
    <col min="14090" max="14090" width="5.85546875" style="272" customWidth="1"/>
    <col min="14091" max="14091" width="1" style="272" customWidth="1"/>
    <col min="14092" max="14336" width="9.140625" style="272"/>
    <col min="14337" max="14337" width="2.140625" style="272" customWidth="1"/>
    <col min="14338" max="14338" width="8.7109375" style="272" customWidth="1"/>
    <col min="14339" max="14339" width="9.85546875" style="272" customWidth="1"/>
    <col min="14340" max="14340" width="1" style="272" customWidth="1"/>
    <col min="14341" max="14341" width="10.85546875" style="272" customWidth="1"/>
    <col min="14342" max="14342" width="44.5703125" style="272" customWidth="1"/>
    <col min="14343" max="14343" width="14.85546875" style="272" customWidth="1"/>
    <col min="14344" max="14344" width="12.28515625" style="272" customWidth="1"/>
    <col min="14345" max="14345" width="9.85546875" style="272" customWidth="1"/>
    <col min="14346" max="14346" width="5.85546875" style="272" customWidth="1"/>
    <col min="14347" max="14347" width="1" style="272" customWidth="1"/>
    <col min="14348" max="14592" width="9.140625" style="272"/>
    <col min="14593" max="14593" width="2.140625" style="272" customWidth="1"/>
    <col min="14594" max="14594" width="8.7109375" style="272" customWidth="1"/>
    <col min="14595" max="14595" width="9.85546875" style="272" customWidth="1"/>
    <col min="14596" max="14596" width="1" style="272" customWidth="1"/>
    <col min="14597" max="14597" width="10.85546875" style="272" customWidth="1"/>
    <col min="14598" max="14598" width="44.5703125" style="272" customWidth="1"/>
    <col min="14599" max="14599" width="14.85546875" style="272" customWidth="1"/>
    <col min="14600" max="14600" width="12.28515625" style="272" customWidth="1"/>
    <col min="14601" max="14601" width="9.85546875" style="272" customWidth="1"/>
    <col min="14602" max="14602" width="5.85546875" style="272" customWidth="1"/>
    <col min="14603" max="14603" width="1" style="272" customWidth="1"/>
    <col min="14604" max="14848" width="9.140625" style="272"/>
    <col min="14849" max="14849" width="2.140625" style="272" customWidth="1"/>
    <col min="14850" max="14850" width="8.7109375" style="272" customWidth="1"/>
    <col min="14851" max="14851" width="9.85546875" style="272" customWidth="1"/>
    <col min="14852" max="14852" width="1" style="272" customWidth="1"/>
    <col min="14853" max="14853" width="10.85546875" style="272" customWidth="1"/>
    <col min="14854" max="14854" width="44.5703125" style="272" customWidth="1"/>
    <col min="14855" max="14855" width="14.85546875" style="272" customWidth="1"/>
    <col min="14856" max="14856" width="12.28515625" style="272" customWidth="1"/>
    <col min="14857" max="14857" width="9.85546875" style="272" customWidth="1"/>
    <col min="14858" max="14858" width="5.85546875" style="272" customWidth="1"/>
    <col min="14859" max="14859" width="1" style="272" customWidth="1"/>
    <col min="14860" max="15104" width="9.140625" style="272"/>
    <col min="15105" max="15105" width="2.140625" style="272" customWidth="1"/>
    <col min="15106" max="15106" width="8.7109375" style="272" customWidth="1"/>
    <col min="15107" max="15107" width="9.85546875" style="272" customWidth="1"/>
    <col min="15108" max="15108" width="1" style="272" customWidth="1"/>
    <col min="15109" max="15109" width="10.85546875" style="272" customWidth="1"/>
    <col min="15110" max="15110" width="44.5703125" style="272" customWidth="1"/>
    <col min="15111" max="15111" width="14.85546875" style="272" customWidth="1"/>
    <col min="15112" max="15112" width="12.28515625" style="272" customWidth="1"/>
    <col min="15113" max="15113" width="9.85546875" style="272" customWidth="1"/>
    <col min="15114" max="15114" width="5.85546875" style="272" customWidth="1"/>
    <col min="15115" max="15115" width="1" style="272" customWidth="1"/>
    <col min="15116" max="15360" width="9.140625" style="272"/>
    <col min="15361" max="15361" width="2.140625" style="272" customWidth="1"/>
    <col min="15362" max="15362" width="8.7109375" style="272" customWidth="1"/>
    <col min="15363" max="15363" width="9.85546875" style="272" customWidth="1"/>
    <col min="15364" max="15364" width="1" style="272" customWidth="1"/>
    <col min="15365" max="15365" width="10.85546875" style="272" customWidth="1"/>
    <col min="15366" max="15366" width="44.5703125" style="272" customWidth="1"/>
    <col min="15367" max="15367" width="14.85546875" style="272" customWidth="1"/>
    <col min="15368" max="15368" width="12.28515625" style="272" customWidth="1"/>
    <col min="15369" max="15369" width="9.85546875" style="272" customWidth="1"/>
    <col min="15370" max="15370" width="5.85546875" style="272" customWidth="1"/>
    <col min="15371" max="15371" width="1" style="272" customWidth="1"/>
    <col min="15372" max="15616" width="9.140625" style="272"/>
    <col min="15617" max="15617" width="2.140625" style="272" customWidth="1"/>
    <col min="15618" max="15618" width="8.7109375" style="272" customWidth="1"/>
    <col min="15619" max="15619" width="9.85546875" style="272" customWidth="1"/>
    <col min="15620" max="15620" width="1" style="272" customWidth="1"/>
    <col min="15621" max="15621" width="10.85546875" style="272" customWidth="1"/>
    <col min="15622" max="15622" width="44.5703125" style="272" customWidth="1"/>
    <col min="15623" max="15623" width="14.85546875" style="272" customWidth="1"/>
    <col min="15624" max="15624" width="12.28515625" style="272" customWidth="1"/>
    <col min="15625" max="15625" width="9.85546875" style="272" customWidth="1"/>
    <col min="15626" max="15626" width="5.85546875" style="272" customWidth="1"/>
    <col min="15627" max="15627" width="1" style="272" customWidth="1"/>
    <col min="15628" max="15872" width="9.140625" style="272"/>
    <col min="15873" max="15873" width="2.140625" style="272" customWidth="1"/>
    <col min="15874" max="15874" width="8.7109375" style="272" customWidth="1"/>
    <col min="15875" max="15875" width="9.85546875" style="272" customWidth="1"/>
    <col min="15876" max="15876" width="1" style="272" customWidth="1"/>
    <col min="15877" max="15877" width="10.85546875" style="272" customWidth="1"/>
    <col min="15878" max="15878" width="44.5703125" style="272" customWidth="1"/>
    <col min="15879" max="15879" width="14.85546875" style="272" customWidth="1"/>
    <col min="15880" max="15880" width="12.28515625" style="272" customWidth="1"/>
    <col min="15881" max="15881" width="9.85546875" style="272" customWidth="1"/>
    <col min="15882" max="15882" width="5.85546875" style="272" customWidth="1"/>
    <col min="15883" max="15883" width="1" style="272" customWidth="1"/>
    <col min="15884" max="16128" width="9.140625" style="272"/>
    <col min="16129" max="16129" width="2.140625" style="272" customWidth="1"/>
    <col min="16130" max="16130" width="8.7109375" style="272" customWidth="1"/>
    <col min="16131" max="16131" width="9.85546875" style="272" customWidth="1"/>
    <col min="16132" max="16132" width="1" style="272" customWidth="1"/>
    <col min="16133" max="16133" width="10.85546875" style="272" customWidth="1"/>
    <col min="16134" max="16134" width="44.5703125" style="272" customWidth="1"/>
    <col min="16135" max="16135" width="14.85546875" style="272" customWidth="1"/>
    <col min="16136" max="16136" width="12.28515625" style="272" customWidth="1"/>
    <col min="16137" max="16137" width="9.85546875" style="272" customWidth="1"/>
    <col min="16138" max="16138" width="5.85546875" style="272" customWidth="1"/>
    <col min="16139" max="16139" width="1" style="272" customWidth="1"/>
    <col min="16140" max="16384" width="9.140625" style="272"/>
  </cols>
  <sheetData>
    <row r="1" spans="1:11" ht="46.5" customHeight="1">
      <c r="A1" s="288" t="s">
        <v>743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34.9" customHeight="1">
      <c r="A2" s="261"/>
      <c r="B2" s="289" t="s">
        <v>954</v>
      </c>
      <c r="C2" s="289"/>
      <c r="D2" s="289"/>
      <c r="E2" s="289"/>
      <c r="F2" s="289"/>
      <c r="G2" s="289"/>
      <c r="H2" s="289"/>
      <c r="I2" s="289"/>
      <c r="J2" s="289"/>
      <c r="K2" s="289"/>
    </row>
    <row r="3" spans="1:11" ht="17.100000000000001" customHeight="1">
      <c r="B3" s="266" t="s">
        <v>117</v>
      </c>
      <c r="C3" s="290" t="s">
        <v>118</v>
      </c>
      <c r="D3" s="290"/>
      <c r="E3" s="266" t="s">
        <v>945</v>
      </c>
      <c r="F3" s="266" t="s">
        <v>15</v>
      </c>
      <c r="G3" s="266" t="s">
        <v>324</v>
      </c>
      <c r="H3" s="266" t="s">
        <v>325</v>
      </c>
      <c r="I3" s="290" t="s">
        <v>326</v>
      </c>
      <c r="J3" s="290"/>
    </row>
    <row r="4" spans="1:11" ht="17.100000000000001" customHeight="1">
      <c r="B4" s="267" t="s">
        <v>592</v>
      </c>
      <c r="C4" s="286"/>
      <c r="D4" s="286"/>
      <c r="E4" s="267"/>
      <c r="F4" s="239" t="s">
        <v>593</v>
      </c>
      <c r="G4" s="268" t="s">
        <v>744</v>
      </c>
      <c r="H4" s="268" t="s">
        <v>745</v>
      </c>
      <c r="I4" s="287" t="s">
        <v>746</v>
      </c>
      <c r="J4" s="287"/>
    </row>
    <row r="5" spans="1:11" ht="17.100000000000001" customHeight="1">
      <c r="B5" s="241"/>
      <c r="C5" s="284" t="s">
        <v>597</v>
      </c>
      <c r="D5" s="284"/>
      <c r="E5" s="275"/>
      <c r="F5" s="243" t="s">
        <v>598</v>
      </c>
      <c r="G5" s="271" t="s">
        <v>747</v>
      </c>
      <c r="H5" s="271" t="s">
        <v>745</v>
      </c>
      <c r="I5" s="285" t="s">
        <v>748</v>
      </c>
      <c r="J5" s="285"/>
    </row>
    <row r="6" spans="1:11" ht="17.100000000000001" customHeight="1">
      <c r="B6" s="269"/>
      <c r="C6" s="282"/>
      <c r="D6" s="282"/>
      <c r="E6" s="276" t="s">
        <v>142</v>
      </c>
      <c r="F6" s="246" t="s">
        <v>749</v>
      </c>
      <c r="G6" s="270" t="s">
        <v>750</v>
      </c>
      <c r="H6" s="270" t="s">
        <v>745</v>
      </c>
      <c r="I6" s="283" t="s">
        <v>751</v>
      </c>
      <c r="J6" s="283"/>
    </row>
    <row r="7" spans="1:11" ht="17.100000000000001" customHeight="1">
      <c r="B7" s="267" t="s">
        <v>281</v>
      </c>
      <c r="C7" s="286"/>
      <c r="D7" s="286"/>
      <c r="E7" s="267"/>
      <c r="F7" s="239" t="s">
        <v>282</v>
      </c>
      <c r="G7" s="268" t="s">
        <v>340</v>
      </c>
      <c r="H7" s="268" t="s">
        <v>330</v>
      </c>
      <c r="I7" s="287" t="s">
        <v>340</v>
      </c>
      <c r="J7" s="287"/>
    </row>
    <row r="8" spans="1:11" ht="17.100000000000001" customHeight="1">
      <c r="B8" s="241"/>
      <c r="C8" s="284" t="s">
        <v>347</v>
      </c>
      <c r="D8" s="284"/>
      <c r="E8" s="275"/>
      <c r="F8" s="243" t="s">
        <v>348</v>
      </c>
      <c r="G8" s="271" t="s">
        <v>349</v>
      </c>
      <c r="H8" s="271" t="s">
        <v>330</v>
      </c>
      <c r="I8" s="285" t="s">
        <v>349</v>
      </c>
      <c r="J8" s="285"/>
    </row>
    <row r="9" spans="1:11" ht="17.100000000000001" customHeight="1">
      <c r="B9" s="269"/>
      <c r="C9" s="282"/>
      <c r="D9" s="282"/>
      <c r="E9" s="276" t="s">
        <v>297</v>
      </c>
      <c r="F9" s="246" t="s">
        <v>261</v>
      </c>
      <c r="G9" s="270" t="s">
        <v>437</v>
      </c>
      <c r="H9" s="270" t="s">
        <v>438</v>
      </c>
      <c r="I9" s="283" t="s">
        <v>439</v>
      </c>
      <c r="J9" s="283"/>
    </row>
    <row r="10" spans="1:11" ht="33" customHeight="1">
      <c r="B10" s="269"/>
      <c r="C10" s="282"/>
      <c r="D10" s="282"/>
      <c r="E10" s="276" t="s">
        <v>447</v>
      </c>
      <c r="F10" s="246" t="s">
        <v>448</v>
      </c>
      <c r="G10" s="270" t="s">
        <v>449</v>
      </c>
      <c r="H10" s="270" t="s">
        <v>450</v>
      </c>
      <c r="I10" s="283" t="s">
        <v>451</v>
      </c>
      <c r="J10" s="283"/>
    </row>
    <row r="11" spans="1:11" ht="17.100000000000001" customHeight="1">
      <c r="B11" s="267" t="s">
        <v>353</v>
      </c>
      <c r="C11" s="286"/>
      <c r="D11" s="286"/>
      <c r="E11" s="267"/>
      <c r="F11" s="239" t="s">
        <v>354</v>
      </c>
      <c r="G11" s="268" t="s">
        <v>752</v>
      </c>
      <c r="H11" s="268" t="s">
        <v>753</v>
      </c>
      <c r="I11" s="287" t="s">
        <v>754</v>
      </c>
      <c r="J11" s="287"/>
    </row>
    <row r="12" spans="1:11" ht="17.100000000000001" customHeight="1">
      <c r="B12" s="241"/>
      <c r="C12" s="284" t="s">
        <v>635</v>
      </c>
      <c r="D12" s="284"/>
      <c r="E12" s="275"/>
      <c r="F12" s="243" t="s">
        <v>636</v>
      </c>
      <c r="G12" s="271" t="s">
        <v>755</v>
      </c>
      <c r="H12" s="271" t="s">
        <v>753</v>
      </c>
      <c r="I12" s="285" t="s">
        <v>756</v>
      </c>
      <c r="J12" s="285"/>
    </row>
    <row r="13" spans="1:11" ht="17.100000000000001" customHeight="1">
      <c r="B13" s="269"/>
      <c r="C13" s="282"/>
      <c r="D13" s="282"/>
      <c r="E13" s="276" t="s">
        <v>297</v>
      </c>
      <c r="F13" s="246" t="s">
        <v>261</v>
      </c>
      <c r="G13" s="270" t="s">
        <v>757</v>
      </c>
      <c r="H13" s="270" t="s">
        <v>753</v>
      </c>
      <c r="I13" s="283" t="s">
        <v>758</v>
      </c>
      <c r="J13" s="283"/>
    </row>
    <row r="14" spans="1:11" ht="24.75" customHeight="1">
      <c r="B14" s="269"/>
      <c r="C14" s="282"/>
      <c r="D14" s="282"/>
      <c r="E14" s="276" t="s">
        <v>303</v>
      </c>
      <c r="F14" s="246" t="s">
        <v>452</v>
      </c>
      <c r="G14" s="270" t="s">
        <v>962</v>
      </c>
      <c r="H14" s="270" t="s">
        <v>868</v>
      </c>
      <c r="I14" s="283" t="s">
        <v>963</v>
      </c>
      <c r="J14" s="283"/>
    </row>
    <row r="15" spans="1:11" ht="30" customHeight="1">
      <c r="B15" s="269"/>
      <c r="C15" s="282"/>
      <c r="D15" s="282"/>
      <c r="E15" s="276" t="s">
        <v>454</v>
      </c>
      <c r="F15" s="246" t="s">
        <v>455</v>
      </c>
      <c r="G15" s="270" t="s">
        <v>964</v>
      </c>
      <c r="H15" s="270" t="s">
        <v>581</v>
      </c>
      <c r="I15" s="283" t="s">
        <v>965</v>
      </c>
      <c r="J15" s="283"/>
    </row>
    <row r="16" spans="1:11" ht="17.100000000000001" customHeight="1">
      <c r="B16" s="241"/>
      <c r="C16" s="284" t="s">
        <v>759</v>
      </c>
      <c r="D16" s="284"/>
      <c r="E16" s="275"/>
      <c r="F16" s="243" t="s">
        <v>760</v>
      </c>
      <c r="G16" s="271" t="s">
        <v>761</v>
      </c>
      <c r="H16" s="271" t="s">
        <v>330</v>
      </c>
      <c r="I16" s="285" t="s">
        <v>761</v>
      </c>
      <c r="J16" s="285"/>
    </row>
    <row r="17" spans="2:10" ht="27" customHeight="1">
      <c r="B17" s="269"/>
      <c r="C17" s="282"/>
      <c r="D17" s="282"/>
      <c r="E17" s="276" t="s">
        <v>762</v>
      </c>
      <c r="F17" s="246" t="s">
        <v>763</v>
      </c>
      <c r="G17" s="270" t="s">
        <v>764</v>
      </c>
      <c r="H17" s="270" t="s">
        <v>765</v>
      </c>
      <c r="I17" s="283" t="s">
        <v>766</v>
      </c>
      <c r="J17" s="283"/>
    </row>
    <row r="18" spans="2:10" ht="17.100000000000001" customHeight="1">
      <c r="B18" s="269"/>
      <c r="C18" s="282"/>
      <c r="D18" s="282"/>
      <c r="E18" s="276" t="s">
        <v>297</v>
      </c>
      <c r="F18" s="246" t="s">
        <v>261</v>
      </c>
      <c r="G18" s="270" t="s">
        <v>767</v>
      </c>
      <c r="H18" s="270" t="s">
        <v>487</v>
      </c>
      <c r="I18" s="283" t="s">
        <v>768</v>
      </c>
      <c r="J18" s="283"/>
    </row>
    <row r="19" spans="2:10" ht="17.100000000000001" customHeight="1">
      <c r="B19" s="269"/>
      <c r="C19" s="282"/>
      <c r="D19" s="282"/>
      <c r="E19" s="276" t="s">
        <v>300</v>
      </c>
      <c r="F19" s="246" t="s">
        <v>264</v>
      </c>
      <c r="G19" s="270" t="s">
        <v>769</v>
      </c>
      <c r="H19" s="270" t="s">
        <v>487</v>
      </c>
      <c r="I19" s="283" t="s">
        <v>770</v>
      </c>
      <c r="J19" s="283"/>
    </row>
    <row r="20" spans="2:10" ht="17.100000000000001" customHeight="1">
      <c r="B20" s="267" t="s">
        <v>372</v>
      </c>
      <c r="C20" s="286"/>
      <c r="D20" s="286"/>
      <c r="E20" s="267"/>
      <c r="F20" s="239" t="s">
        <v>373</v>
      </c>
      <c r="G20" s="268" t="s">
        <v>771</v>
      </c>
      <c r="H20" s="268" t="s">
        <v>330</v>
      </c>
      <c r="I20" s="287" t="s">
        <v>771</v>
      </c>
      <c r="J20" s="287"/>
    </row>
    <row r="21" spans="2:10" ht="17.100000000000001" customHeight="1">
      <c r="B21" s="241"/>
      <c r="C21" s="284" t="s">
        <v>375</v>
      </c>
      <c r="D21" s="284"/>
      <c r="E21" s="275"/>
      <c r="F21" s="243" t="s">
        <v>376</v>
      </c>
      <c r="G21" s="271" t="s">
        <v>772</v>
      </c>
      <c r="H21" s="271" t="s">
        <v>330</v>
      </c>
      <c r="I21" s="285" t="s">
        <v>772</v>
      </c>
      <c r="J21" s="285"/>
    </row>
    <row r="22" spans="2:10" ht="20.100000000000001" customHeight="1">
      <c r="B22" s="269"/>
      <c r="C22" s="282"/>
      <c r="D22" s="282"/>
      <c r="E22" s="276" t="s">
        <v>498</v>
      </c>
      <c r="F22" s="246" t="s">
        <v>499</v>
      </c>
      <c r="G22" s="270" t="s">
        <v>500</v>
      </c>
      <c r="H22" s="270" t="s">
        <v>501</v>
      </c>
      <c r="I22" s="283" t="s">
        <v>502</v>
      </c>
      <c r="J22" s="283"/>
    </row>
    <row r="23" spans="2:10" ht="17.100000000000001" customHeight="1">
      <c r="B23" s="269"/>
      <c r="C23" s="282"/>
      <c r="D23" s="282"/>
      <c r="E23" s="276" t="s">
        <v>297</v>
      </c>
      <c r="F23" s="246" t="s">
        <v>261</v>
      </c>
      <c r="G23" s="270" t="s">
        <v>773</v>
      </c>
      <c r="H23" s="270" t="s">
        <v>521</v>
      </c>
      <c r="I23" s="283" t="s">
        <v>774</v>
      </c>
      <c r="J23" s="283"/>
    </row>
    <row r="24" spans="2:10" ht="17.100000000000001" customHeight="1">
      <c r="B24" s="269"/>
      <c r="C24" s="282"/>
      <c r="D24" s="282"/>
      <c r="E24" s="276" t="s">
        <v>410</v>
      </c>
      <c r="F24" s="246" t="s">
        <v>411</v>
      </c>
      <c r="G24" s="270" t="s">
        <v>529</v>
      </c>
      <c r="H24" s="270" t="s">
        <v>530</v>
      </c>
      <c r="I24" s="283" t="s">
        <v>531</v>
      </c>
      <c r="J24" s="283"/>
    </row>
    <row r="25" spans="2:10" ht="17.100000000000001" customHeight="1">
      <c r="B25" s="269"/>
      <c r="C25" s="282"/>
      <c r="D25" s="282"/>
      <c r="E25" s="276" t="s">
        <v>442</v>
      </c>
      <c r="F25" s="246" t="s">
        <v>443</v>
      </c>
      <c r="G25" s="270" t="s">
        <v>533</v>
      </c>
      <c r="H25" s="270" t="s">
        <v>534</v>
      </c>
      <c r="I25" s="283" t="s">
        <v>535</v>
      </c>
      <c r="J25" s="283"/>
    </row>
    <row r="26" spans="2:10" ht="17.100000000000001" customHeight="1">
      <c r="B26" s="269"/>
      <c r="C26" s="282"/>
      <c r="D26" s="282"/>
      <c r="E26" s="276" t="s">
        <v>300</v>
      </c>
      <c r="F26" s="246" t="s">
        <v>264</v>
      </c>
      <c r="G26" s="270" t="s">
        <v>536</v>
      </c>
      <c r="H26" s="270" t="s">
        <v>537</v>
      </c>
      <c r="I26" s="283" t="s">
        <v>538</v>
      </c>
      <c r="J26" s="283"/>
    </row>
    <row r="27" spans="2:10" ht="20.100000000000001" customHeight="1">
      <c r="B27" s="269"/>
      <c r="C27" s="282"/>
      <c r="D27" s="282"/>
      <c r="E27" s="276" t="s">
        <v>303</v>
      </c>
      <c r="F27" s="246" t="s">
        <v>452</v>
      </c>
      <c r="G27" s="270" t="s">
        <v>541</v>
      </c>
      <c r="H27" s="270" t="s">
        <v>542</v>
      </c>
      <c r="I27" s="283" t="s">
        <v>543</v>
      </c>
      <c r="J27" s="283"/>
    </row>
    <row r="28" spans="2:10" ht="17.100000000000001" customHeight="1">
      <c r="B28" s="269"/>
      <c r="C28" s="282"/>
      <c r="D28" s="282"/>
      <c r="E28" s="276" t="s">
        <v>457</v>
      </c>
      <c r="F28" s="246" t="s">
        <v>458</v>
      </c>
      <c r="G28" s="270" t="s">
        <v>544</v>
      </c>
      <c r="H28" s="270" t="s">
        <v>545</v>
      </c>
      <c r="I28" s="283" t="s">
        <v>546</v>
      </c>
      <c r="J28" s="283"/>
    </row>
    <row r="29" spans="2:10" ht="17.100000000000001" customHeight="1">
      <c r="B29" s="269"/>
      <c r="C29" s="282"/>
      <c r="D29" s="282"/>
      <c r="E29" s="276" t="s">
        <v>306</v>
      </c>
      <c r="F29" s="246" t="s">
        <v>307</v>
      </c>
      <c r="G29" s="270" t="s">
        <v>547</v>
      </c>
      <c r="H29" s="270" t="s">
        <v>548</v>
      </c>
      <c r="I29" s="283" t="s">
        <v>549</v>
      </c>
      <c r="J29" s="283"/>
    </row>
    <row r="30" spans="2:10" ht="17.100000000000001" customHeight="1">
      <c r="B30" s="269"/>
      <c r="C30" s="282"/>
      <c r="D30" s="282"/>
      <c r="E30" s="276" t="s">
        <v>464</v>
      </c>
      <c r="F30" s="246" t="s">
        <v>465</v>
      </c>
      <c r="G30" s="270" t="s">
        <v>553</v>
      </c>
      <c r="H30" s="270" t="s">
        <v>554</v>
      </c>
      <c r="I30" s="283" t="s">
        <v>330</v>
      </c>
      <c r="J30" s="283"/>
    </row>
    <row r="31" spans="2:10" ht="17.100000000000001" customHeight="1">
      <c r="B31" s="267" t="s">
        <v>158</v>
      </c>
      <c r="C31" s="286"/>
      <c r="D31" s="286"/>
      <c r="E31" s="267"/>
      <c r="F31" s="239" t="s">
        <v>666</v>
      </c>
      <c r="G31" s="268" t="s">
        <v>775</v>
      </c>
      <c r="H31" s="268" t="s">
        <v>776</v>
      </c>
      <c r="I31" s="287" t="s">
        <v>777</v>
      </c>
      <c r="J31" s="287"/>
    </row>
    <row r="32" spans="2:10" ht="17.100000000000001" customHeight="1">
      <c r="B32" s="241"/>
      <c r="C32" s="284" t="s">
        <v>778</v>
      </c>
      <c r="D32" s="284"/>
      <c r="E32" s="275"/>
      <c r="F32" s="243" t="s">
        <v>779</v>
      </c>
      <c r="G32" s="271" t="s">
        <v>780</v>
      </c>
      <c r="H32" s="271" t="s">
        <v>776</v>
      </c>
      <c r="I32" s="285" t="s">
        <v>781</v>
      </c>
      <c r="J32" s="285"/>
    </row>
    <row r="33" spans="2:10" ht="17.100000000000001" customHeight="1">
      <c r="B33" s="269"/>
      <c r="C33" s="282"/>
      <c r="D33" s="282"/>
      <c r="E33" s="276" t="s">
        <v>559</v>
      </c>
      <c r="F33" s="246" t="s">
        <v>560</v>
      </c>
      <c r="G33" s="270" t="s">
        <v>782</v>
      </c>
      <c r="H33" s="270" t="s">
        <v>776</v>
      </c>
      <c r="I33" s="283" t="s">
        <v>783</v>
      </c>
      <c r="J33" s="283"/>
    </row>
    <row r="34" spans="2:10" ht="17.100000000000001" customHeight="1">
      <c r="B34" s="241"/>
      <c r="C34" s="284" t="s">
        <v>674</v>
      </c>
      <c r="D34" s="284"/>
      <c r="E34" s="275"/>
      <c r="F34" s="243" t="s">
        <v>675</v>
      </c>
      <c r="G34" s="271" t="s">
        <v>784</v>
      </c>
      <c r="H34" s="271" t="s">
        <v>785</v>
      </c>
      <c r="I34" s="285" t="s">
        <v>786</v>
      </c>
      <c r="J34" s="285"/>
    </row>
    <row r="35" spans="2:10" ht="17.100000000000001" customHeight="1">
      <c r="B35" s="269"/>
      <c r="C35" s="282"/>
      <c r="D35" s="282"/>
      <c r="E35" s="276" t="s">
        <v>423</v>
      </c>
      <c r="F35" s="246" t="s">
        <v>424</v>
      </c>
      <c r="G35" s="270" t="s">
        <v>787</v>
      </c>
      <c r="H35" s="270" t="s">
        <v>788</v>
      </c>
      <c r="I35" s="283" t="s">
        <v>789</v>
      </c>
      <c r="J35" s="283"/>
    </row>
    <row r="36" spans="2:10" ht="17.100000000000001" customHeight="1">
      <c r="B36" s="269"/>
      <c r="C36" s="282"/>
      <c r="D36" s="282"/>
      <c r="E36" s="276" t="s">
        <v>426</v>
      </c>
      <c r="F36" s="246" t="s">
        <v>427</v>
      </c>
      <c r="G36" s="270" t="s">
        <v>790</v>
      </c>
      <c r="H36" s="270" t="s">
        <v>791</v>
      </c>
      <c r="I36" s="283" t="s">
        <v>792</v>
      </c>
      <c r="J36" s="283"/>
    </row>
    <row r="37" spans="2:10" ht="17.100000000000001" customHeight="1">
      <c r="B37" s="269"/>
      <c r="C37" s="282"/>
      <c r="D37" s="282"/>
      <c r="E37" s="276" t="s">
        <v>298</v>
      </c>
      <c r="F37" s="246" t="s">
        <v>262</v>
      </c>
      <c r="G37" s="270" t="s">
        <v>793</v>
      </c>
      <c r="H37" s="270" t="s">
        <v>794</v>
      </c>
      <c r="I37" s="283" t="s">
        <v>795</v>
      </c>
      <c r="J37" s="283"/>
    </row>
    <row r="38" spans="2:10" ht="17.100000000000001" customHeight="1">
      <c r="B38" s="269"/>
      <c r="C38" s="282"/>
      <c r="D38" s="282"/>
      <c r="E38" s="276" t="s">
        <v>299</v>
      </c>
      <c r="F38" s="246" t="s">
        <v>263</v>
      </c>
      <c r="G38" s="270" t="s">
        <v>796</v>
      </c>
      <c r="H38" s="270" t="s">
        <v>671</v>
      </c>
      <c r="I38" s="283" t="s">
        <v>797</v>
      </c>
      <c r="J38" s="283"/>
    </row>
    <row r="39" spans="2:10" ht="17.100000000000001" customHeight="1">
      <c r="B39" s="269"/>
      <c r="C39" s="282"/>
      <c r="D39" s="282"/>
      <c r="E39" s="276" t="s">
        <v>300</v>
      </c>
      <c r="F39" s="246" t="s">
        <v>264</v>
      </c>
      <c r="G39" s="270" t="s">
        <v>798</v>
      </c>
      <c r="H39" s="270" t="s">
        <v>799</v>
      </c>
      <c r="I39" s="283" t="s">
        <v>800</v>
      </c>
      <c r="J39" s="283"/>
    </row>
    <row r="40" spans="2:10" ht="17.100000000000001" customHeight="1">
      <c r="B40" s="241"/>
      <c r="C40" s="284" t="s">
        <v>801</v>
      </c>
      <c r="D40" s="284"/>
      <c r="E40" s="275"/>
      <c r="F40" s="243" t="s">
        <v>802</v>
      </c>
      <c r="G40" s="271" t="s">
        <v>803</v>
      </c>
      <c r="H40" s="271" t="s">
        <v>330</v>
      </c>
      <c r="I40" s="285" t="s">
        <v>803</v>
      </c>
      <c r="J40" s="285"/>
    </row>
    <row r="41" spans="2:10" ht="17.100000000000001" customHeight="1">
      <c r="B41" s="269"/>
      <c r="C41" s="282"/>
      <c r="D41" s="282"/>
      <c r="E41" s="276" t="s">
        <v>300</v>
      </c>
      <c r="F41" s="246" t="s">
        <v>264</v>
      </c>
      <c r="G41" s="270" t="s">
        <v>804</v>
      </c>
      <c r="H41" s="270" t="s">
        <v>805</v>
      </c>
      <c r="I41" s="283" t="s">
        <v>806</v>
      </c>
      <c r="J41" s="283"/>
    </row>
    <row r="42" spans="2:10" ht="17.100000000000001" customHeight="1">
      <c r="B42" s="269"/>
      <c r="C42" s="282"/>
      <c r="D42" s="282"/>
      <c r="E42" s="276" t="s">
        <v>310</v>
      </c>
      <c r="F42" s="246" t="s">
        <v>311</v>
      </c>
      <c r="G42" s="270" t="s">
        <v>690</v>
      </c>
      <c r="H42" s="270" t="s">
        <v>807</v>
      </c>
      <c r="I42" s="283" t="s">
        <v>808</v>
      </c>
      <c r="J42" s="283"/>
    </row>
    <row r="43" spans="2:10" ht="17.100000000000001" customHeight="1">
      <c r="B43" s="269"/>
      <c r="C43" s="282"/>
      <c r="D43" s="282"/>
      <c r="E43" s="276" t="s">
        <v>313</v>
      </c>
      <c r="F43" s="246" t="s">
        <v>272</v>
      </c>
      <c r="G43" s="270" t="s">
        <v>369</v>
      </c>
      <c r="H43" s="270" t="s">
        <v>809</v>
      </c>
      <c r="I43" s="283" t="s">
        <v>810</v>
      </c>
      <c r="J43" s="283"/>
    </row>
    <row r="44" spans="2:10" ht="17.100000000000001" customHeight="1">
      <c r="B44" s="241"/>
      <c r="C44" s="284" t="s">
        <v>687</v>
      </c>
      <c r="D44" s="284"/>
      <c r="E44" s="275"/>
      <c r="F44" s="243" t="s">
        <v>688</v>
      </c>
      <c r="G44" s="271" t="s">
        <v>811</v>
      </c>
      <c r="H44" s="271" t="s">
        <v>330</v>
      </c>
      <c r="I44" s="285" t="s">
        <v>811</v>
      </c>
      <c r="J44" s="285"/>
    </row>
    <row r="45" spans="2:10" ht="17.100000000000001" customHeight="1">
      <c r="B45" s="269"/>
      <c r="C45" s="282"/>
      <c r="D45" s="282"/>
      <c r="E45" s="276" t="s">
        <v>423</v>
      </c>
      <c r="F45" s="246" t="s">
        <v>424</v>
      </c>
      <c r="G45" s="270" t="s">
        <v>812</v>
      </c>
      <c r="H45" s="270" t="s">
        <v>813</v>
      </c>
      <c r="I45" s="283" t="s">
        <v>814</v>
      </c>
      <c r="J45" s="283"/>
    </row>
    <row r="46" spans="2:10" ht="17.100000000000001" customHeight="1">
      <c r="B46" s="269"/>
      <c r="C46" s="282"/>
      <c r="D46" s="282"/>
      <c r="E46" s="276" t="s">
        <v>291</v>
      </c>
      <c r="F46" s="246" t="s">
        <v>292</v>
      </c>
      <c r="G46" s="270" t="s">
        <v>815</v>
      </c>
      <c r="H46" s="270" t="s">
        <v>816</v>
      </c>
      <c r="I46" s="283" t="s">
        <v>817</v>
      </c>
      <c r="J46" s="283"/>
    </row>
    <row r="47" spans="2:10" ht="17.100000000000001" customHeight="1">
      <c r="B47" s="269"/>
      <c r="C47" s="282"/>
      <c r="D47" s="282"/>
      <c r="E47" s="276" t="s">
        <v>293</v>
      </c>
      <c r="F47" s="246" t="s">
        <v>294</v>
      </c>
      <c r="G47" s="270" t="s">
        <v>818</v>
      </c>
      <c r="H47" s="270" t="s">
        <v>765</v>
      </c>
      <c r="I47" s="283" t="s">
        <v>819</v>
      </c>
      <c r="J47" s="283"/>
    </row>
    <row r="48" spans="2:10" ht="17.100000000000001" customHeight="1">
      <c r="B48" s="269"/>
      <c r="C48" s="282"/>
      <c r="D48" s="282"/>
      <c r="E48" s="276" t="s">
        <v>295</v>
      </c>
      <c r="F48" s="246" t="s">
        <v>296</v>
      </c>
      <c r="G48" s="270" t="s">
        <v>820</v>
      </c>
      <c r="H48" s="270" t="s">
        <v>821</v>
      </c>
      <c r="I48" s="283" t="s">
        <v>822</v>
      </c>
      <c r="J48" s="283"/>
    </row>
    <row r="49" spans="2:10" ht="17.100000000000001" customHeight="1">
      <c r="B49" s="269"/>
      <c r="C49" s="282"/>
      <c r="D49" s="282"/>
      <c r="E49" s="276" t="s">
        <v>297</v>
      </c>
      <c r="F49" s="246" t="s">
        <v>261</v>
      </c>
      <c r="G49" s="270" t="s">
        <v>823</v>
      </c>
      <c r="H49" s="270" t="s">
        <v>486</v>
      </c>
      <c r="I49" s="283" t="s">
        <v>824</v>
      </c>
      <c r="J49" s="283"/>
    </row>
    <row r="50" spans="2:10" ht="17.100000000000001" customHeight="1">
      <c r="B50" s="269"/>
      <c r="C50" s="282"/>
      <c r="D50" s="282"/>
      <c r="E50" s="276" t="s">
        <v>570</v>
      </c>
      <c r="F50" s="246" t="s">
        <v>571</v>
      </c>
      <c r="G50" s="270" t="s">
        <v>825</v>
      </c>
      <c r="H50" s="270" t="s">
        <v>826</v>
      </c>
      <c r="I50" s="283" t="s">
        <v>827</v>
      </c>
      <c r="J50" s="283"/>
    </row>
    <row r="51" spans="2:10" ht="17.100000000000001" customHeight="1">
      <c r="B51" s="269"/>
      <c r="C51" s="282"/>
      <c r="D51" s="282"/>
      <c r="E51" s="276" t="s">
        <v>299</v>
      </c>
      <c r="F51" s="246" t="s">
        <v>263</v>
      </c>
      <c r="G51" s="270" t="s">
        <v>828</v>
      </c>
      <c r="H51" s="270" t="s">
        <v>829</v>
      </c>
      <c r="I51" s="283" t="s">
        <v>830</v>
      </c>
      <c r="J51" s="283"/>
    </row>
    <row r="52" spans="2:10" ht="17.100000000000001" customHeight="1">
      <c r="B52" s="269"/>
      <c r="C52" s="282"/>
      <c r="D52" s="282"/>
      <c r="E52" s="276" t="s">
        <v>300</v>
      </c>
      <c r="F52" s="246" t="s">
        <v>264</v>
      </c>
      <c r="G52" s="270" t="s">
        <v>831</v>
      </c>
      <c r="H52" s="270" t="s">
        <v>832</v>
      </c>
      <c r="I52" s="283" t="s">
        <v>833</v>
      </c>
      <c r="J52" s="283"/>
    </row>
    <row r="53" spans="2:10" ht="17.100000000000001" customHeight="1">
      <c r="B53" s="269"/>
      <c r="C53" s="282"/>
      <c r="D53" s="282"/>
      <c r="E53" s="276" t="s">
        <v>834</v>
      </c>
      <c r="F53" s="246" t="s">
        <v>264</v>
      </c>
      <c r="G53" s="270" t="s">
        <v>835</v>
      </c>
      <c r="H53" s="270" t="s">
        <v>836</v>
      </c>
      <c r="I53" s="283" t="s">
        <v>837</v>
      </c>
      <c r="J53" s="283"/>
    </row>
    <row r="54" spans="2:10" ht="17.100000000000001" customHeight="1">
      <c r="B54" s="269"/>
      <c r="C54" s="282"/>
      <c r="D54" s="282"/>
      <c r="E54" s="276" t="s">
        <v>301</v>
      </c>
      <c r="F54" s="246" t="s">
        <v>302</v>
      </c>
      <c r="G54" s="270" t="s">
        <v>838</v>
      </c>
      <c r="H54" s="270" t="s">
        <v>839</v>
      </c>
      <c r="I54" s="283" t="s">
        <v>840</v>
      </c>
      <c r="J54" s="283"/>
    </row>
    <row r="55" spans="2:10" ht="20.100000000000001" customHeight="1">
      <c r="B55" s="269"/>
      <c r="C55" s="282"/>
      <c r="D55" s="282"/>
      <c r="E55" s="276" t="s">
        <v>447</v>
      </c>
      <c r="F55" s="246" t="s">
        <v>448</v>
      </c>
      <c r="G55" s="270" t="s">
        <v>841</v>
      </c>
      <c r="H55" s="270" t="s">
        <v>842</v>
      </c>
      <c r="I55" s="283" t="s">
        <v>843</v>
      </c>
      <c r="J55" s="283"/>
    </row>
    <row r="56" spans="2:10" ht="20.100000000000001" customHeight="1">
      <c r="B56" s="269"/>
      <c r="C56" s="282"/>
      <c r="D56" s="282"/>
      <c r="E56" s="276" t="s">
        <v>303</v>
      </c>
      <c r="F56" s="246" t="s">
        <v>452</v>
      </c>
      <c r="G56" s="270" t="s">
        <v>844</v>
      </c>
      <c r="H56" s="270" t="s">
        <v>845</v>
      </c>
      <c r="I56" s="283" t="s">
        <v>846</v>
      </c>
      <c r="J56" s="283"/>
    </row>
    <row r="57" spans="2:10" ht="17.100000000000001" customHeight="1">
      <c r="B57" s="269"/>
      <c r="C57" s="282"/>
      <c r="D57" s="282"/>
      <c r="E57" s="276" t="s">
        <v>457</v>
      </c>
      <c r="F57" s="246" t="s">
        <v>458</v>
      </c>
      <c r="G57" s="270" t="s">
        <v>847</v>
      </c>
      <c r="H57" s="270" t="s">
        <v>848</v>
      </c>
      <c r="I57" s="283" t="s">
        <v>849</v>
      </c>
      <c r="J57" s="283"/>
    </row>
    <row r="58" spans="2:10" ht="17.100000000000001" customHeight="1">
      <c r="B58" s="269"/>
      <c r="C58" s="282"/>
      <c r="D58" s="282"/>
      <c r="E58" s="276" t="s">
        <v>850</v>
      </c>
      <c r="F58" s="246" t="s">
        <v>851</v>
      </c>
      <c r="G58" s="270" t="s">
        <v>852</v>
      </c>
      <c r="H58" s="270" t="s">
        <v>853</v>
      </c>
      <c r="I58" s="283" t="s">
        <v>854</v>
      </c>
      <c r="J58" s="283"/>
    </row>
    <row r="59" spans="2:10" ht="17.100000000000001" customHeight="1">
      <c r="B59" s="269"/>
      <c r="C59" s="282"/>
      <c r="D59" s="282"/>
      <c r="E59" s="276" t="s">
        <v>306</v>
      </c>
      <c r="F59" s="246" t="s">
        <v>307</v>
      </c>
      <c r="G59" s="270" t="s">
        <v>690</v>
      </c>
      <c r="H59" s="270" t="s">
        <v>855</v>
      </c>
      <c r="I59" s="283" t="s">
        <v>856</v>
      </c>
      <c r="J59" s="283"/>
    </row>
    <row r="60" spans="2:10" ht="26.25" customHeight="1">
      <c r="B60" s="269"/>
      <c r="C60" s="282"/>
      <c r="D60" s="282"/>
      <c r="E60" s="276" t="s">
        <v>310</v>
      </c>
      <c r="F60" s="246" t="s">
        <v>311</v>
      </c>
      <c r="G60" s="270" t="s">
        <v>857</v>
      </c>
      <c r="H60" s="270" t="s">
        <v>858</v>
      </c>
      <c r="I60" s="283" t="s">
        <v>859</v>
      </c>
      <c r="J60" s="283"/>
    </row>
    <row r="61" spans="2:10" ht="28.5" customHeight="1">
      <c r="B61" s="269"/>
      <c r="C61" s="282"/>
      <c r="D61" s="282"/>
      <c r="E61" s="276" t="s">
        <v>312</v>
      </c>
      <c r="F61" s="246" t="s">
        <v>271</v>
      </c>
      <c r="G61" s="270" t="s">
        <v>860</v>
      </c>
      <c r="H61" s="270" t="s">
        <v>861</v>
      </c>
      <c r="I61" s="283" t="s">
        <v>862</v>
      </c>
      <c r="J61" s="283"/>
    </row>
    <row r="62" spans="2:10" ht="17.100000000000001" customHeight="1">
      <c r="B62" s="269"/>
      <c r="C62" s="282"/>
      <c r="D62" s="282"/>
      <c r="E62" s="276" t="s">
        <v>313</v>
      </c>
      <c r="F62" s="246" t="s">
        <v>272</v>
      </c>
      <c r="G62" s="270" t="s">
        <v>569</v>
      </c>
      <c r="H62" s="270" t="s">
        <v>788</v>
      </c>
      <c r="I62" s="283" t="s">
        <v>863</v>
      </c>
      <c r="J62" s="283"/>
    </row>
    <row r="63" spans="2:10" ht="17.100000000000001" customHeight="1">
      <c r="B63" s="241"/>
      <c r="C63" s="284" t="s">
        <v>864</v>
      </c>
      <c r="D63" s="284"/>
      <c r="E63" s="275"/>
      <c r="F63" s="243" t="s">
        <v>865</v>
      </c>
      <c r="G63" s="271" t="s">
        <v>866</v>
      </c>
      <c r="H63" s="271" t="s">
        <v>330</v>
      </c>
      <c r="I63" s="285" t="s">
        <v>866</v>
      </c>
      <c r="J63" s="285"/>
    </row>
    <row r="64" spans="2:10" ht="17.100000000000001" customHeight="1">
      <c r="B64" s="269"/>
      <c r="C64" s="282"/>
      <c r="D64" s="282"/>
      <c r="E64" s="276" t="s">
        <v>426</v>
      </c>
      <c r="F64" s="246" t="s">
        <v>427</v>
      </c>
      <c r="G64" s="270" t="s">
        <v>867</v>
      </c>
      <c r="H64" s="270" t="s">
        <v>868</v>
      </c>
      <c r="I64" s="283" t="s">
        <v>869</v>
      </c>
      <c r="J64" s="283"/>
    </row>
    <row r="65" spans="2:10" ht="17.100000000000001" customHeight="1">
      <c r="B65" s="269"/>
      <c r="C65" s="282"/>
      <c r="D65" s="282"/>
      <c r="E65" s="276" t="s">
        <v>291</v>
      </c>
      <c r="F65" s="246" t="s">
        <v>292</v>
      </c>
      <c r="G65" s="270" t="s">
        <v>870</v>
      </c>
      <c r="H65" s="270" t="s">
        <v>581</v>
      </c>
      <c r="I65" s="283" t="s">
        <v>871</v>
      </c>
      <c r="J65" s="283"/>
    </row>
    <row r="66" spans="2:10" ht="17.100000000000001" customHeight="1">
      <c r="B66" s="269"/>
      <c r="C66" s="282"/>
      <c r="D66" s="282"/>
      <c r="E66" s="276" t="s">
        <v>298</v>
      </c>
      <c r="F66" s="246" t="s">
        <v>262</v>
      </c>
      <c r="G66" s="270" t="s">
        <v>484</v>
      </c>
      <c r="H66" s="270" t="s">
        <v>425</v>
      </c>
      <c r="I66" s="283" t="s">
        <v>841</v>
      </c>
      <c r="J66" s="283"/>
    </row>
    <row r="67" spans="2:10" ht="20.100000000000001" customHeight="1">
      <c r="B67" s="269"/>
      <c r="C67" s="282"/>
      <c r="D67" s="282"/>
      <c r="E67" s="276" t="s">
        <v>303</v>
      </c>
      <c r="F67" s="246" t="s">
        <v>452</v>
      </c>
      <c r="G67" s="270" t="s">
        <v>872</v>
      </c>
      <c r="H67" s="270" t="s">
        <v>873</v>
      </c>
      <c r="I67" s="283" t="s">
        <v>346</v>
      </c>
      <c r="J67" s="283"/>
    </row>
    <row r="68" spans="2:10" ht="17.100000000000001" customHeight="1">
      <c r="B68" s="269"/>
      <c r="C68" s="282"/>
      <c r="D68" s="282"/>
      <c r="E68" s="276" t="s">
        <v>313</v>
      </c>
      <c r="F68" s="246" t="s">
        <v>272</v>
      </c>
      <c r="G68" s="270" t="s">
        <v>874</v>
      </c>
      <c r="H68" s="270" t="s">
        <v>486</v>
      </c>
      <c r="I68" s="283" t="s">
        <v>875</v>
      </c>
      <c r="J68" s="283"/>
    </row>
    <row r="69" spans="2:10" ht="17.100000000000001" customHeight="1">
      <c r="B69" s="241"/>
      <c r="C69" s="284" t="s">
        <v>876</v>
      </c>
      <c r="D69" s="284"/>
      <c r="E69" s="275"/>
      <c r="F69" s="243" t="s">
        <v>877</v>
      </c>
      <c r="G69" s="271" t="s">
        <v>878</v>
      </c>
      <c r="H69" s="271" t="s">
        <v>879</v>
      </c>
      <c r="I69" s="285" t="s">
        <v>880</v>
      </c>
      <c r="J69" s="285"/>
    </row>
    <row r="70" spans="2:10" ht="17.100000000000001" customHeight="1">
      <c r="B70" s="269"/>
      <c r="C70" s="282"/>
      <c r="D70" s="282"/>
      <c r="E70" s="276" t="s">
        <v>300</v>
      </c>
      <c r="F70" s="246" t="s">
        <v>264</v>
      </c>
      <c r="G70" s="270" t="s">
        <v>881</v>
      </c>
      <c r="H70" s="270" t="s">
        <v>879</v>
      </c>
      <c r="I70" s="283" t="s">
        <v>882</v>
      </c>
      <c r="J70" s="283"/>
    </row>
    <row r="71" spans="2:10" ht="17.100000000000001" customHeight="1">
      <c r="B71" s="267" t="s">
        <v>384</v>
      </c>
      <c r="C71" s="286"/>
      <c r="D71" s="286"/>
      <c r="E71" s="267"/>
      <c r="F71" s="239" t="s">
        <v>385</v>
      </c>
      <c r="G71" s="268" t="s">
        <v>883</v>
      </c>
      <c r="H71" s="268" t="s">
        <v>387</v>
      </c>
      <c r="I71" s="287" t="s">
        <v>884</v>
      </c>
      <c r="J71" s="287"/>
    </row>
    <row r="72" spans="2:10" ht="37.5" customHeight="1">
      <c r="B72" s="241"/>
      <c r="C72" s="284" t="s">
        <v>389</v>
      </c>
      <c r="D72" s="284"/>
      <c r="E72" s="275"/>
      <c r="F72" s="243" t="s">
        <v>390</v>
      </c>
      <c r="G72" s="271" t="s">
        <v>386</v>
      </c>
      <c r="H72" s="271" t="s">
        <v>387</v>
      </c>
      <c r="I72" s="285" t="s">
        <v>388</v>
      </c>
      <c r="J72" s="285"/>
    </row>
    <row r="73" spans="2:10" ht="17.100000000000001" customHeight="1">
      <c r="B73" s="269"/>
      <c r="C73" s="282"/>
      <c r="D73" s="282"/>
      <c r="E73" s="276" t="s">
        <v>561</v>
      </c>
      <c r="F73" s="246" t="s">
        <v>562</v>
      </c>
      <c r="G73" s="270" t="s">
        <v>386</v>
      </c>
      <c r="H73" s="270" t="s">
        <v>741</v>
      </c>
      <c r="I73" s="283" t="s">
        <v>742</v>
      </c>
      <c r="J73" s="283"/>
    </row>
    <row r="74" spans="2:10" ht="17.100000000000001" customHeight="1">
      <c r="B74" s="269"/>
      <c r="C74" s="282"/>
      <c r="D74" s="282"/>
      <c r="E74" s="276" t="s">
        <v>739</v>
      </c>
      <c r="F74" s="246" t="s">
        <v>255</v>
      </c>
      <c r="G74" s="270" t="s">
        <v>330</v>
      </c>
      <c r="H74" s="270" t="s">
        <v>740</v>
      </c>
      <c r="I74" s="283" t="s">
        <v>740</v>
      </c>
      <c r="J74" s="283"/>
    </row>
    <row r="75" spans="2:10" ht="17.100000000000001" customHeight="1">
      <c r="B75" s="267" t="s">
        <v>400</v>
      </c>
      <c r="C75" s="286"/>
      <c r="D75" s="286"/>
      <c r="E75" s="267"/>
      <c r="F75" s="239" t="s">
        <v>401</v>
      </c>
      <c r="G75" s="268" t="s">
        <v>885</v>
      </c>
      <c r="H75" s="268" t="s">
        <v>330</v>
      </c>
      <c r="I75" s="287" t="s">
        <v>885</v>
      </c>
      <c r="J75" s="287"/>
    </row>
    <row r="76" spans="2:10" ht="17.100000000000001" customHeight="1">
      <c r="B76" s="241"/>
      <c r="C76" s="284" t="s">
        <v>706</v>
      </c>
      <c r="D76" s="284"/>
      <c r="E76" s="275"/>
      <c r="F76" s="243" t="s">
        <v>707</v>
      </c>
      <c r="G76" s="271" t="s">
        <v>886</v>
      </c>
      <c r="H76" s="271" t="s">
        <v>330</v>
      </c>
      <c r="I76" s="285" t="s">
        <v>886</v>
      </c>
      <c r="J76" s="285"/>
    </row>
    <row r="77" spans="2:10" ht="17.100000000000001" customHeight="1">
      <c r="B77" s="269"/>
      <c r="C77" s="282"/>
      <c r="D77" s="282"/>
      <c r="E77" s="276" t="s">
        <v>426</v>
      </c>
      <c r="F77" s="246" t="s">
        <v>427</v>
      </c>
      <c r="G77" s="270" t="s">
        <v>887</v>
      </c>
      <c r="H77" s="270" t="s">
        <v>888</v>
      </c>
      <c r="I77" s="283" t="s">
        <v>889</v>
      </c>
      <c r="J77" s="283"/>
    </row>
    <row r="78" spans="2:10" ht="17.100000000000001" customHeight="1">
      <c r="B78" s="269"/>
      <c r="C78" s="282"/>
      <c r="D78" s="282"/>
      <c r="E78" s="276" t="s">
        <v>461</v>
      </c>
      <c r="F78" s="246" t="s">
        <v>462</v>
      </c>
      <c r="G78" s="270" t="s">
        <v>890</v>
      </c>
      <c r="H78" s="270" t="s">
        <v>891</v>
      </c>
      <c r="I78" s="283" t="s">
        <v>892</v>
      </c>
      <c r="J78" s="283"/>
    </row>
    <row r="79" spans="2:10" ht="17.100000000000001" customHeight="1">
      <c r="B79" s="241"/>
      <c r="C79" s="284" t="s">
        <v>715</v>
      </c>
      <c r="D79" s="284"/>
      <c r="E79" s="275"/>
      <c r="F79" s="243" t="s">
        <v>716</v>
      </c>
      <c r="G79" s="271" t="s">
        <v>893</v>
      </c>
      <c r="H79" s="271" t="s">
        <v>330</v>
      </c>
      <c r="I79" s="285" t="s">
        <v>893</v>
      </c>
      <c r="J79" s="285"/>
    </row>
    <row r="80" spans="2:10" ht="17.100000000000001" customHeight="1">
      <c r="B80" s="269"/>
      <c r="C80" s="282"/>
      <c r="D80" s="282"/>
      <c r="E80" s="276" t="s">
        <v>894</v>
      </c>
      <c r="F80" s="246" t="s">
        <v>292</v>
      </c>
      <c r="G80" s="270" t="s">
        <v>895</v>
      </c>
      <c r="H80" s="270" t="s">
        <v>578</v>
      </c>
      <c r="I80" s="283" t="s">
        <v>896</v>
      </c>
      <c r="J80" s="283"/>
    </row>
    <row r="81" spans="2:10" ht="17.100000000000001" customHeight="1">
      <c r="B81" s="269"/>
      <c r="C81" s="282"/>
      <c r="D81" s="282"/>
      <c r="E81" s="276" t="s">
        <v>897</v>
      </c>
      <c r="F81" s="246" t="s">
        <v>294</v>
      </c>
      <c r="G81" s="270" t="s">
        <v>898</v>
      </c>
      <c r="H81" s="270" t="s">
        <v>425</v>
      </c>
      <c r="I81" s="283" t="s">
        <v>899</v>
      </c>
      <c r="J81" s="283"/>
    </row>
    <row r="82" spans="2:10" ht="17.100000000000001" customHeight="1">
      <c r="B82" s="269"/>
      <c r="C82" s="282"/>
      <c r="D82" s="282"/>
      <c r="E82" s="276" t="s">
        <v>900</v>
      </c>
      <c r="F82" s="246" t="s">
        <v>296</v>
      </c>
      <c r="G82" s="270" t="s">
        <v>901</v>
      </c>
      <c r="H82" s="270" t="s">
        <v>902</v>
      </c>
      <c r="I82" s="283" t="s">
        <v>903</v>
      </c>
      <c r="J82" s="283"/>
    </row>
    <row r="83" spans="2:10" ht="17.100000000000001" customHeight="1">
      <c r="B83" s="269"/>
      <c r="C83" s="282"/>
      <c r="D83" s="282"/>
      <c r="E83" s="276" t="s">
        <v>904</v>
      </c>
      <c r="F83" s="246" t="s">
        <v>296</v>
      </c>
      <c r="G83" s="270" t="s">
        <v>905</v>
      </c>
      <c r="H83" s="270" t="s">
        <v>906</v>
      </c>
      <c r="I83" s="283" t="s">
        <v>907</v>
      </c>
      <c r="J83" s="283"/>
    </row>
    <row r="84" spans="2:10" ht="17.100000000000001" customHeight="1">
      <c r="B84" s="269"/>
      <c r="C84" s="282"/>
      <c r="D84" s="282"/>
      <c r="E84" s="276" t="s">
        <v>908</v>
      </c>
      <c r="F84" s="246" t="s">
        <v>272</v>
      </c>
      <c r="G84" s="270" t="s">
        <v>909</v>
      </c>
      <c r="H84" s="270" t="s">
        <v>910</v>
      </c>
      <c r="I84" s="283" t="s">
        <v>911</v>
      </c>
      <c r="J84" s="283"/>
    </row>
    <row r="85" spans="2:10" ht="17.100000000000001" customHeight="1">
      <c r="B85" s="269"/>
      <c r="C85" s="282"/>
      <c r="D85" s="282"/>
      <c r="E85" s="276" t="s">
        <v>912</v>
      </c>
      <c r="F85" s="246" t="s">
        <v>272</v>
      </c>
      <c r="G85" s="270" t="s">
        <v>913</v>
      </c>
      <c r="H85" s="270" t="s">
        <v>425</v>
      </c>
      <c r="I85" s="283" t="s">
        <v>914</v>
      </c>
      <c r="J85" s="283"/>
    </row>
    <row r="86" spans="2:10" ht="17.100000000000001" customHeight="1">
      <c r="B86" s="267" t="s">
        <v>722</v>
      </c>
      <c r="C86" s="286"/>
      <c r="D86" s="286"/>
      <c r="E86" s="267"/>
      <c r="F86" s="239" t="s">
        <v>723</v>
      </c>
      <c r="G86" s="268" t="s">
        <v>915</v>
      </c>
      <c r="H86" s="268" t="s">
        <v>486</v>
      </c>
      <c r="I86" s="287" t="s">
        <v>916</v>
      </c>
      <c r="J86" s="287"/>
    </row>
    <row r="87" spans="2:10" ht="33" customHeight="1">
      <c r="B87" s="241"/>
      <c r="C87" s="284" t="s">
        <v>727</v>
      </c>
      <c r="D87" s="284"/>
      <c r="E87" s="275"/>
      <c r="F87" s="243" t="s">
        <v>728</v>
      </c>
      <c r="G87" s="271" t="s">
        <v>917</v>
      </c>
      <c r="H87" s="271" t="s">
        <v>486</v>
      </c>
      <c r="I87" s="285" t="s">
        <v>918</v>
      </c>
      <c r="J87" s="285"/>
    </row>
    <row r="88" spans="2:10" ht="17.100000000000001" customHeight="1">
      <c r="B88" s="269"/>
      <c r="C88" s="282"/>
      <c r="D88" s="282"/>
      <c r="E88" s="276" t="s">
        <v>297</v>
      </c>
      <c r="F88" s="246" t="s">
        <v>261</v>
      </c>
      <c r="G88" s="270" t="s">
        <v>919</v>
      </c>
      <c r="H88" s="270" t="s">
        <v>486</v>
      </c>
      <c r="I88" s="283" t="s">
        <v>920</v>
      </c>
      <c r="J88" s="283"/>
    </row>
    <row r="89" spans="2:10" ht="17.100000000000001" customHeight="1">
      <c r="B89" s="241"/>
      <c r="C89" s="284" t="s">
        <v>921</v>
      </c>
      <c r="D89" s="284"/>
      <c r="E89" s="275"/>
      <c r="F89" s="243" t="s">
        <v>922</v>
      </c>
      <c r="G89" s="271" t="s">
        <v>923</v>
      </c>
      <c r="H89" s="271" t="s">
        <v>330</v>
      </c>
      <c r="I89" s="285" t="s">
        <v>923</v>
      </c>
      <c r="J89" s="285"/>
    </row>
    <row r="90" spans="2:10" ht="17.100000000000001" customHeight="1">
      <c r="B90" s="269"/>
      <c r="C90" s="282"/>
      <c r="D90" s="282"/>
      <c r="E90" s="276" t="s">
        <v>410</v>
      </c>
      <c r="F90" s="246" t="s">
        <v>411</v>
      </c>
      <c r="G90" s="270" t="s">
        <v>924</v>
      </c>
      <c r="H90" s="270" t="s">
        <v>925</v>
      </c>
      <c r="I90" s="283" t="s">
        <v>926</v>
      </c>
      <c r="J90" s="283"/>
    </row>
    <row r="91" spans="2:10" ht="17.100000000000001" customHeight="1">
      <c r="B91" s="269"/>
      <c r="C91" s="282"/>
      <c r="D91" s="282"/>
      <c r="E91" s="276" t="s">
        <v>299</v>
      </c>
      <c r="F91" s="246" t="s">
        <v>263</v>
      </c>
      <c r="G91" s="270" t="s">
        <v>927</v>
      </c>
      <c r="H91" s="270" t="s">
        <v>928</v>
      </c>
      <c r="I91" s="283" t="s">
        <v>929</v>
      </c>
      <c r="J91" s="283"/>
    </row>
    <row r="92" spans="2:10" ht="17.100000000000001" customHeight="1">
      <c r="B92" s="241"/>
      <c r="C92" s="284" t="s">
        <v>731</v>
      </c>
      <c r="D92" s="284"/>
      <c r="E92" s="275"/>
      <c r="F92" s="243" t="s">
        <v>732</v>
      </c>
      <c r="G92" s="271" t="s">
        <v>930</v>
      </c>
      <c r="H92" s="271" t="s">
        <v>330</v>
      </c>
      <c r="I92" s="285" t="s">
        <v>930</v>
      </c>
      <c r="J92" s="285"/>
    </row>
    <row r="93" spans="2:10" ht="17.100000000000001" customHeight="1">
      <c r="B93" s="269"/>
      <c r="C93" s="282"/>
      <c r="D93" s="282"/>
      <c r="E93" s="276" t="s">
        <v>426</v>
      </c>
      <c r="F93" s="246" t="s">
        <v>427</v>
      </c>
      <c r="G93" s="270" t="s">
        <v>931</v>
      </c>
      <c r="H93" s="270" t="s">
        <v>412</v>
      </c>
      <c r="I93" s="283" t="s">
        <v>932</v>
      </c>
      <c r="J93" s="283"/>
    </row>
    <row r="94" spans="2:10" ht="17.100000000000001" customHeight="1">
      <c r="B94" s="269"/>
      <c r="C94" s="282"/>
      <c r="D94" s="282"/>
      <c r="E94" s="276" t="s">
        <v>291</v>
      </c>
      <c r="F94" s="246" t="s">
        <v>292</v>
      </c>
      <c r="G94" s="270" t="s">
        <v>933</v>
      </c>
      <c r="H94" s="270" t="s">
        <v>934</v>
      </c>
      <c r="I94" s="283" t="s">
        <v>935</v>
      </c>
      <c r="J94" s="283"/>
    </row>
    <row r="95" spans="2:10" ht="17.100000000000001" customHeight="1">
      <c r="B95" s="269"/>
      <c r="C95" s="282"/>
      <c r="D95" s="282"/>
      <c r="E95" s="276" t="s">
        <v>293</v>
      </c>
      <c r="F95" s="246" t="s">
        <v>294</v>
      </c>
      <c r="G95" s="270" t="s">
        <v>936</v>
      </c>
      <c r="H95" s="270" t="s">
        <v>425</v>
      </c>
      <c r="I95" s="283" t="s">
        <v>937</v>
      </c>
      <c r="J95" s="283"/>
    </row>
    <row r="96" spans="2:10" ht="17.100000000000001" customHeight="1">
      <c r="B96" s="269"/>
      <c r="C96" s="282"/>
      <c r="D96" s="282"/>
      <c r="E96" s="276" t="s">
        <v>938</v>
      </c>
      <c r="F96" s="246" t="s">
        <v>939</v>
      </c>
      <c r="G96" s="270" t="s">
        <v>940</v>
      </c>
      <c r="H96" s="270" t="s">
        <v>906</v>
      </c>
      <c r="I96" s="283" t="s">
        <v>941</v>
      </c>
      <c r="J96" s="283"/>
    </row>
    <row r="97" spans="1:11" ht="5.45" customHeight="1">
      <c r="B97" s="277"/>
      <c r="C97" s="277"/>
      <c r="D97" s="277"/>
      <c r="E97" s="277"/>
      <c r="F97" s="278"/>
      <c r="G97" s="278"/>
      <c r="H97" s="278"/>
      <c r="I97" s="278"/>
      <c r="J97" s="278"/>
      <c r="K97" s="278"/>
    </row>
    <row r="98" spans="1:11" ht="17.100000000000001" customHeight="1">
      <c r="B98" s="291" t="s">
        <v>405</v>
      </c>
      <c r="C98" s="291"/>
      <c r="D98" s="291"/>
      <c r="E98" s="291"/>
      <c r="F98" s="291"/>
      <c r="G98" s="273" t="s">
        <v>942</v>
      </c>
      <c r="H98" s="273" t="s">
        <v>943</v>
      </c>
      <c r="I98" s="280" t="s">
        <v>944</v>
      </c>
      <c r="J98" s="280"/>
    </row>
    <row r="99" spans="1:11" ht="327.75" customHeight="1">
      <c r="A99" s="278"/>
      <c r="B99" s="278"/>
      <c r="C99" s="278"/>
      <c r="D99" s="278"/>
      <c r="E99" s="278"/>
      <c r="F99" s="278"/>
      <c r="G99" s="278"/>
      <c r="H99" s="278"/>
      <c r="I99" s="278"/>
      <c r="J99" s="278"/>
      <c r="K99" s="278"/>
    </row>
    <row r="100" spans="1:11" ht="5.45" customHeight="1">
      <c r="A100" s="278"/>
      <c r="B100" s="278"/>
      <c r="C100" s="278"/>
      <c r="D100" s="278"/>
      <c r="E100" s="278"/>
      <c r="F100" s="278"/>
      <c r="G100" s="278"/>
      <c r="H100" s="278"/>
      <c r="I100" s="278"/>
      <c r="J100" s="281" t="s">
        <v>966</v>
      </c>
      <c r="K100" s="281"/>
    </row>
    <row r="101" spans="1:11" ht="5.45" customHeight="1">
      <c r="B101" s="281" t="s">
        <v>967</v>
      </c>
      <c r="C101" s="281"/>
      <c r="D101" s="278"/>
      <c r="E101" s="278"/>
      <c r="F101" s="278"/>
      <c r="G101" s="278"/>
      <c r="H101" s="278"/>
      <c r="I101" s="278"/>
      <c r="J101" s="281"/>
      <c r="K101" s="281"/>
    </row>
    <row r="102" spans="1:11" ht="11.65" customHeight="1">
      <c r="B102" s="281"/>
      <c r="C102" s="281"/>
      <c r="D102" s="278"/>
      <c r="E102" s="278"/>
      <c r="F102" s="278"/>
      <c r="G102" s="278"/>
      <c r="H102" s="278"/>
      <c r="I102" s="278"/>
      <c r="J102" s="278"/>
      <c r="K102" s="278"/>
    </row>
  </sheetData>
  <mergeCells count="200">
    <mergeCell ref="A1:K1"/>
    <mergeCell ref="B2:K2"/>
    <mergeCell ref="C3:D3"/>
    <mergeCell ref="I3:J3"/>
    <mergeCell ref="C4:D4"/>
    <mergeCell ref="I4:J4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26:D26"/>
    <mergeCell ref="I26:J26"/>
    <mergeCell ref="C27:D27"/>
    <mergeCell ref="I27:J27"/>
    <mergeCell ref="C28:D28"/>
    <mergeCell ref="I28:J28"/>
    <mergeCell ref="C23:D23"/>
    <mergeCell ref="I23:J23"/>
    <mergeCell ref="C24:D24"/>
    <mergeCell ref="I24:J24"/>
    <mergeCell ref="C25:D25"/>
    <mergeCell ref="I25:J25"/>
    <mergeCell ref="C32:D32"/>
    <mergeCell ref="I32:J32"/>
    <mergeCell ref="C33:D33"/>
    <mergeCell ref="I33:J33"/>
    <mergeCell ref="C34:D34"/>
    <mergeCell ref="I34:J34"/>
    <mergeCell ref="C29:D29"/>
    <mergeCell ref="I29:J29"/>
    <mergeCell ref="C30:D30"/>
    <mergeCell ref="I30:J30"/>
    <mergeCell ref="C31:D31"/>
    <mergeCell ref="I31:J31"/>
    <mergeCell ref="C38:D38"/>
    <mergeCell ref="I38:J38"/>
    <mergeCell ref="C39:D39"/>
    <mergeCell ref="I39:J39"/>
    <mergeCell ref="C40:D40"/>
    <mergeCell ref="I40:J40"/>
    <mergeCell ref="C35:D35"/>
    <mergeCell ref="I35:J35"/>
    <mergeCell ref="C36:D36"/>
    <mergeCell ref="I36:J36"/>
    <mergeCell ref="C37:D37"/>
    <mergeCell ref="I37:J37"/>
    <mergeCell ref="C44:D44"/>
    <mergeCell ref="I44:J44"/>
    <mergeCell ref="C45:D45"/>
    <mergeCell ref="I45:J45"/>
    <mergeCell ref="C46:D46"/>
    <mergeCell ref="I46:J46"/>
    <mergeCell ref="C41:D41"/>
    <mergeCell ref="I41:J41"/>
    <mergeCell ref="C42:D42"/>
    <mergeCell ref="I42:J42"/>
    <mergeCell ref="C43:D43"/>
    <mergeCell ref="I43:J43"/>
    <mergeCell ref="C50:D50"/>
    <mergeCell ref="I50:J50"/>
    <mergeCell ref="C51:D51"/>
    <mergeCell ref="I51:J51"/>
    <mergeCell ref="C52:D52"/>
    <mergeCell ref="I52:J52"/>
    <mergeCell ref="C47:D47"/>
    <mergeCell ref="I47:J47"/>
    <mergeCell ref="C48:D48"/>
    <mergeCell ref="I48:J48"/>
    <mergeCell ref="C49:D49"/>
    <mergeCell ref="I49:J49"/>
    <mergeCell ref="C56:D56"/>
    <mergeCell ref="I56:J56"/>
    <mergeCell ref="C57:D57"/>
    <mergeCell ref="I57:J57"/>
    <mergeCell ref="C58:D58"/>
    <mergeCell ref="I58:J58"/>
    <mergeCell ref="C53:D53"/>
    <mergeCell ref="I53:J53"/>
    <mergeCell ref="C54:D54"/>
    <mergeCell ref="I54:J54"/>
    <mergeCell ref="C55:D55"/>
    <mergeCell ref="I55:J55"/>
    <mergeCell ref="C62:D62"/>
    <mergeCell ref="I62:J62"/>
    <mergeCell ref="C63:D63"/>
    <mergeCell ref="I63:J63"/>
    <mergeCell ref="C64:D64"/>
    <mergeCell ref="I64:J64"/>
    <mergeCell ref="C59:D59"/>
    <mergeCell ref="I59:J59"/>
    <mergeCell ref="C60:D60"/>
    <mergeCell ref="I60:J60"/>
    <mergeCell ref="C61:D61"/>
    <mergeCell ref="I61:J61"/>
    <mergeCell ref="C68:D68"/>
    <mergeCell ref="I68:J68"/>
    <mergeCell ref="C69:D69"/>
    <mergeCell ref="I69:J69"/>
    <mergeCell ref="C70:D70"/>
    <mergeCell ref="I70:J70"/>
    <mergeCell ref="C65:D65"/>
    <mergeCell ref="I65:J65"/>
    <mergeCell ref="C66:D66"/>
    <mergeCell ref="I66:J66"/>
    <mergeCell ref="C67:D67"/>
    <mergeCell ref="I67:J67"/>
    <mergeCell ref="C74:D74"/>
    <mergeCell ref="I74:J74"/>
    <mergeCell ref="C75:D75"/>
    <mergeCell ref="I75:J75"/>
    <mergeCell ref="C76:D76"/>
    <mergeCell ref="I76:J76"/>
    <mergeCell ref="C71:D71"/>
    <mergeCell ref="I71:J71"/>
    <mergeCell ref="C72:D72"/>
    <mergeCell ref="I72:J72"/>
    <mergeCell ref="C73:D73"/>
    <mergeCell ref="I73:J73"/>
    <mergeCell ref="C80:D80"/>
    <mergeCell ref="I80:J80"/>
    <mergeCell ref="C81:D81"/>
    <mergeCell ref="I81:J81"/>
    <mergeCell ref="C82:D82"/>
    <mergeCell ref="I82:J82"/>
    <mergeCell ref="C77:D77"/>
    <mergeCell ref="I77:J77"/>
    <mergeCell ref="C78:D78"/>
    <mergeCell ref="I78:J78"/>
    <mergeCell ref="C79:D79"/>
    <mergeCell ref="I79:J79"/>
    <mergeCell ref="C86:D86"/>
    <mergeCell ref="I86:J86"/>
    <mergeCell ref="C87:D87"/>
    <mergeCell ref="I87:J87"/>
    <mergeCell ref="C88:D88"/>
    <mergeCell ref="I88:J88"/>
    <mergeCell ref="C83:D83"/>
    <mergeCell ref="I83:J83"/>
    <mergeCell ref="C84:D84"/>
    <mergeCell ref="I84:J84"/>
    <mergeCell ref="C85:D85"/>
    <mergeCell ref="I85:J85"/>
    <mergeCell ref="C92:D92"/>
    <mergeCell ref="I92:J92"/>
    <mergeCell ref="C93:D93"/>
    <mergeCell ref="I93:J93"/>
    <mergeCell ref="C94:D94"/>
    <mergeCell ref="I94:J94"/>
    <mergeCell ref="C89:D89"/>
    <mergeCell ref="I89:J89"/>
    <mergeCell ref="C90:D90"/>
    <mergeCell ref="I90:J90"/>
    <mergeCell ref="C91:D91"/>
    <mergeCell ref="I91:J91"/>
    <mergeCell ref="B98:F98"/>
    <mergeCell ref="I98:J98"/>
    <mergeCell ref="A99:K99"/>
    <mergeCell ref="A100:I100"/>
    <mergeCell ref="J100:K101"/>
    <mergeCell ref="B101:C102"/>
    <mergeCell ref="D101:I101"/>
    <mergeCell ref="D102:K102"/>
    <mergeCell ref="C95:D95"/>
    <mergeCell ref="I95:J95"/>
    <mergeCell ref="C96:D96"/>
    <mergeCell ref="I96:J96"/>
    <mergeCell ref="B97:E97"/>
    <mergeCell ref="F97:K97"/>
  </mergeCells>
  <pageMargins left="0.75" right="0.75" top="1" bottom="1" header="0.5" footer="0.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workbookViewId="0">
      <selection activeCell="I48" sqref="I48"/>
    </sheetView>
  </sheetViews>
  <sheetFormatPr defaultRowHeight="15"/>
  <cols>
    <col min="1" max="1" width="9" style="1" customWidth="1"/>
    <col min="2" max="2" width="5" style="1" customWidth="1"/>
    <col min="3" max="3" width="8.140625" style="1" customWidth="1"/>
    <col min="4" max="4" width="12" style="1" customWidth="1"/>
    <col min="5" max="5" width="8.140625" style="1" customWidth="1"/>
    <col min="6" max="6" width="36.42578125" style="1" customWidth="1"/>
    <col min="7" max="7" width="17.5703125" style="1" customWidth="1"/>
    <col min="8" max="8" width="17.140625" style="1" customWidth="1"/>
    <col min="9" max="9" width="16.28515625" style="1" customWidth="1"/>
    <col min="10" max="10" width="16.7109375" style="1" customWidth="1"/>
    <col min="11" max="11" width="4.140625" style="1" customWidth="1"/>
    <col min="12" max="12" width="15.42578125" style="1" customWidth="1"/>
    <col min="13" max="13" width="18.42578125" style="1" customWidth="1"/>
    <col min="14" max="14" width="17.5703125" style="1" customWidth="1"/>
    <col min="15" max="15" width="18.28515625" style="1" customWidth="1"/>
    <col min="16" max="16" width="16" style="1" customWidth="1"/>
    <col min="17" max="17" width="22.28515625" style="1" customWidth="1"/>
    <col min="18" max="18" width="12.5703125" style="1" bestFit="1" customWidth="1"/>
    <col min="19" max="19" width="15.28515625" style="1" customWidth="1"/>
    <col min="20" max="256" width="9.140625" style="1"/>
    <col min="257" max="257" width="9" style="1" customWidth="1"/>
    <col min="258" max="258" width="5" style="1" customWidth="1"/>
    <col min="259" max="259" width="8.140625" style="1" customWidth="1"/>
    <col min="260" max="260" width="12" style="1" customWidth="1"/>
    <col min="261" max="261" width="8.140625" style="1" customWidth="1"/>
    <col min="262" max="262" width="36.42578125" style="1" customWidth="1"/>
    <col min="263" max="263" width="17.5703125" style="1" customWidth="1"/>
    <col min="264" max="264" width="17.140625" style="1" customWidth="1"/>
    <col min="265" max="265" width="16.28515625" style="1" customWidth="1"/>
    <col min="266" max="266" width="16.7109375" style="1" customWidth="1"/>
    <col min="267" max="267" width="4.140625" style="1" customWidth="1"/>
    <col min="268" max="268" width="15.42578125" style="1" customWidth="1"/>
    <col min="269" max="269" width="18.42578125" style="1" customWidth="1"/>
    <col min="270" max="270" width="17.5703125" style="1" customWidth="1"/>
    <col min="271" max="271" width="18.28515625" style="1" customWidth="1"/>
    <col min="272" max="272" width="16" style="1" customWidth="1"/>
    <col min="273" max="273" width="22.28515625" style="1" customWidth="1"/>
    <col min="274" max="274" width="12.5703125" style="1" bestFit="1" customWidth="1"/>
    <col min="275" max="275" width="15.28515625" style="1" customWidth="1"/>
    <col min="276" max="512" width="9.140625" style="1"/>
    <col min="513" max="513" width="9" style="1" customWidth="1"/>
    <col min="514" max="514" width="5" style="1" customWidth="1"/>
    <col min="515" max="515" width="8.140625" style="1" customWidth="1"/>
    <col min="516" max="516" width="12" style="1" customWidth="1"/>
    <col min="517" max="517" width="8.140625" style="1" customWidth="1"/>
    <col min="518" max="518" width="36.42578125" style="1" customWidth="1"/>
    <col min="519" max="519" width="17.5703125" style="1" customWidth="1"/>
    <col min="520" max="520" width="17.140625" style="1" customWidth="1"/>
    <col min="521" max="521" width="16.28515625" style="1" customWidth="1"/>
    <col min="522" max="522" width="16.7109375" style="1" customWidth="1"/>
    <col min="523" max="523" width="4.140625" style="1" customWidth="1"/>
    <col min="524" max="524" width="15.42578125" style="1" customWidth="1"/>
    <col min="525" max="525" width="18.42578125" style="1" customWidth="1"/>
    <col min="526" max="526" width="17.5703125" style="1" customWidth="1"/>
    <col min="527" max="527" width="18.28515625" style="1" customWidth="1"/>
    <col min="528" max="528" width="16" style="1" customWidth="1"/>
    <col min="529" max="529" width="22.28515625" style="1" customWidth="1"/>
    <col min="530" max="530" width="12.5703125" style="1" bestFit="1" customWidth="1"/>
    <col min="531" max="531" width="15.28515625" style="1" customWidth="1"/>
    <col min="532" max="768" width="9.140625" style="1"/>
    <col min="769" max="769" width="9" style="1" customWidth="1"/>
    <col min="770" max="770" width="5" style="1" customWidth="1"/>
    <col min="771" max="771" width="8.140625" style="1" customWidth="1"/>
    <col min="772" max="772" width="12" style="1" customWidth="1"/>
    <col min="773" max="773" width="8.140625" style="1" customWidth="1"/>
    <col min="774" max="774" width="36.42578125" style="1" customWidth="1"/>
    <col min="775" max="775" width="17.5703125" style="1" customWidth="1"/>
    <col min="776" max="776" width="17.140625" style="1" customWidth="1"/>
    <col min="777" max="777" width="16.28515625" style="1" customWidth="1"/>
    <col min="778" max="778" width="16.7109375" style="1" customWidth="1"/>
    <col min="779" max="779" width="4.140625" style="1" customWidth="1"/>
    <col min="780" max="780" width="15.42578125" style="1" customWidth="1"/>
    <col min="781" max="781" width="18.42578125" style="1" customWidth="1"/>
    <col min="782" max="782" width="17.5703125" style="1" customWidth="1"/>
    <col min="783" max="783" width="18.28515625" style="1" customWidth="1"/>
    <col min="784" max="784" width="16" style="1" customWidth="1"/>
    <col min="785" max="785" width="22.28515625" style="1" customWidth="1"/>
    <col min="786" max="786" width="12.5703125" style="1" bestFit="1" customWidth="1"/>
    <col min="787" max="787" width="15.28515625" style="1" customWidth="1"/>
    <col min="788" max="1024" width="9.140625" style="1"/>
    <col min="1025" max="1025" width="9" style="1" customWidth="1"/>
    <col min="1026" max="1026" width="5" style="1" customWidth="1"/>
    <col min="1027" max="1027" width="8.140625" style="1" customWidth="1"/>
    <col min="1028" max="1028" width="12" style="1" customWidth="1"/>
    <col min="1029" max="1029" width="8.140625" style="1" customWidth="1"/>
    <col min="1030" max="1030" width="36.42578125" style="1" customWidth="1"/>
    <col min="1031" max="1031" width="17.5703125" style="1" customWidth="1"/>
    <col min="1032" max="1032" width="17.140625" style="1" customWidth="1"/>
    <col min="1033" max="1033" width="16.28515625" style="1" customWidth="1"/>
    <col min="1034" max="1034" width="16.7109375" style="1" customWidth="1"/>
    <col min="1035" max="1035" width="4.140625" style="1" customWidth="1"/>
    <col min="1036" max="1036" width="15.42578125" style="1" customWidth="1"/>
    <col min="1037" max="1037" width="18.42578125" style="1" customWidth="1"/>
    <col min="1038" max="1038" width="17.5703125" style="1" customWidth="1"/>
    <col min="1039" max="1039" width="18.28515625" style="1" customWidth="1"/>
    <col min="1040" max="1040" width="16" style="1" customWidth="1"/>
    <col min="1041" max="1041" width="22.28515625" style="1" customWidth="1"/>
    <col min="1042" max="1042" width="12.5703125" style="1" bestFit="1" customWidth="1"/>
    <col min="1043" max="1043" width="15.28515625" style="1" customWidth="1"/>
    <col min="1044" max="1280" width="9.140625" style="1"/>
    <col min="1281" max="1281" width="9" style="1" customWidth="1"/>
    <col min="1282" max="1282" width="5" style="1" customWidth="1"/>
    <col min="1283" max="1283" width="8.140625" style="1" customWidth="1"/>
    <col min="1284" max="1284" width="12" style="1" customWidth="1"/>
    <col min="1285" max="1285" width="8.140625" style="1" customWidth="1"/>
    <col min="1286" max="1286" width="36.42578125" style="1" customWidth="1"/>
    <col min="1287" max="1287" width="17.5703125" style="1" customWidth="1"/>
    <col min="1288" max="1288" width="17.140625" style="1" customWidth="1"/>
    <col min="1289" max="1289" width="16.28515625" style="1" customWidth="1"/>
    <col min="1290" max="1290" width="16.7109375" style="1" customWidth="1"/>
    <col min="1291" max="1291" width="4.140625" style="1" customWidth="1"/>
    <col min="1292" max="1292" width="15.42578125" style="1" customWidth="1"/>
    <col min="1293" max="1293" width="18.42578125" style="1" customWidth="1"/>
    <col min="1294" max="1294" width="17.5703125" style="1" customWidth="1"/>
    <col min="1295" max="1295" width="18.28515625" style="1" customWidth="1"/>
    <col min="1296" max="1296" width="16" style="1" customWidth="1"/>
    <col min="1297" max="1297" width="22.28515625" style="1" customWidth="1"/>
    <col min="1298" max="1298" width="12.5703125" style="1" bestFit="1" customWidth="1"/>
    <col min="1299" max="1299" width="15.28515625" style="1" customWidth="1"/>
    <col min="1300" max="1536" width="9.140625" style="1"/>
    <col min="1537" max="1537" width="9" style="1" customWidth="1"/>
    <col min="1538" max="1538" width="5" style="1" customWidth="1"/>
    <col min="1539" max="1539" width="8.140625" style="1" customWidth="1"/>
    <col min="1540" max="1540" width="12" style="1" customWidth="1"/>
    <col min="1541" max="1541" width="8.140625" style="1" customWidth="1"/>
    <col min="1542" max="1542" width="36.42578125" style="1" customWidth="1"/>
    <col min="1543" max="1543" width="17.5703125" style="1" customWidth="1"/>
    <col min="1544" max="1544" width="17.140625" style="1" customWidth="1"/>
    <col min="1545" max="1545" width="16.28515625" style="1" customWidth="1"/>
    <col min="1546" max="1546" width="16.7109375" style="1" customWidth="1"/>
    <col min="1547" max="1547" width="4.140625" style="1" customWidth="1"/>
    <col min="1548" max="1548" width="15.42578125" style="1" customWidth="1"/>
    <col min="1549" max="1549" width="18.42578125" style="1" customWidth="1"/>
    <col min="1550" max="1550" width="17.5703125" style="1" customWidth="1"/>
    <col min="1551" max="1551" width="18.28515625" style="1" customWidth="1"/>
    <col min="1552" max="1552" width="16" style="1" customWidth="1"/>
    <col min="1553" max="1553" width="22.28515625" style="1" customWidth="1"/>
    <col min="1554" max="1554" width="12.5703125" style="1" bestFit="1" customWidth="1"/>
    <col min="1555" max="1555" width="15.28515625" style="1" customWidth="1"/>
    <col min="1556" max="1792" width="9.140625" style="1"/>
    <col min="1793" max="1793" width="9" style="1" customWidth="1"/>
    <col min="1794" max="1794" width="5" style="1" customWidth="1"/>
    <col min="1795" max="1795" width="8.140625" style="1" customWidth="1"/>
    <col min="1796" max="1796" width="12" style="1" customWidth="1"/>
    <col min="1797" max="1797" width="8.140625" style="1" customWidth="1"/>
    <col min="1798" max="1798" width="36.42578125" style="1" customWidth="1"/>
    <col min="1799" max="1799" width="17.5703125" style="1" customWidth="1"/>
    <col min="1800" max="1800" width="17.140625" style="1" customWidth="1"/>
    <col min="1801" max="1801" width="16.28515625" style="1" customWidth="1"/>
    <col min="1802" max="1802" width="16.7109375" style="1" customWidth="1"/>
    <col min="1803" max="1803" width="4.140625" style="1" customWidth="1"/>
    <col min="1804" max="1804" width="15.42578125" style="1" customWidth="1"/>
    <col min="1805" max="1805" width="18.42578125" style="1" customWidth="1"/>
    <col min="1806" max="1806" width="17.5703125" style="1" customWidth="1"/>
    <col min="1807" max="1807" width="18.28515625" style="1" customWidth="1"/>
    <col min="1808" max="1808" width="16" style="1" customWidth="1"/>
    <col min="1809" max="1809" width="22.28515625" style="1" customWidth="1"/>
    <col min="1810" max="1810" width="12.5703125" style="1" bestFit="1" customWidth="1"/>
    <col min="1811" max="1811" width="15.28515625" style="1" customWidth="1"/>
    <col min="1812" max="2048" width="9.140625" style="1"/>
    <col min="2049" max="2049" width="9" style="1" customWidth="1"/>
    <col min="2050" max="2050" width="5" style="1" customWidth="1"/>
    <col min="2051" max="2051" width="8.140625" style="1" customWidth="1"/>
    <col min="2052" max="2052" width="12" style="1" customWidth="1"/>
    <col min="2053" max="2053" width="8.140625" style="1" customWidth="1"/>
    <col min="2054" max="2054" width="36.42578125" style="1" customWidth="1"/>
    <col min="2055" max="2055" width="17.5703125" style="1" customWidth="1"/>
    <col min="2056" max="2056" width="17.140625" style="1" customWidth="1"/>
    <col min="2057" max="2057" width="16.28515625" style="1" customWidth="1"/>
    <col min="2058" max="2058" width="16.7109375" style="1" customWidth="1"/>
    <col min="2059" max="2059" width="4.140625" style="1" customWidth="1"/>
    <col min="2060" max="2060" width="15.42578125" style="1" customWidth="1"/>
    <col min="2061" max="2061" width="18.42578125" style="1" customWidth="1"/>
    <col min="2062" max="2062" width="17.5703125" style="1" customWidth="1"/>
    <col min="2063" max="2063" width="18.28515625" style="1" customWidth="1"/>
    <col min="2064" max="2064" width="16" style="1" customWidth="1"/>
    <col min="2065" max="2065" width="22.28515625" style="1" customWidth="1"/>
    <col min="2066" max="2066" width="12.5703125" style="1" bestFit="1" customWidth="1"/>
    <col min="2067" max="2067" width="15.28515625" style="1" customWidth="1"/>
    <col min="2068" max="2304" width="9.140625" style="1"/>
    <col min="2305" max="2305" width="9" style="1" customWidth="1"/>
    <col min="2306" max="2306" width="5" style="1" customWidth="1"/>
    <col min="2307" max="2307" width="8.140625" style="1" customWidth="1"/>
    <col min="2308" max="2308" width="12" style="1" customWidth="1"/>
    <col min="2309" max="2309" width="8.140625" style="1" customWidth="1"/>
    <col min="2310" max="2310" width="36.42578125" style="1" customWidth="1"/>
    <col min="2311" max="2311" width="17.5703125" style="1" customWidth="1"/>
    <col min="2312" max="2312" width="17.140625" style="1" customWidth="1"/>
    <col min="2313" max="2313" width="16.28515625" style="1" customWidth="1"/>
    <col min="2314" max="2314" width="16.7109375" style="1" customWidth="1"/>
    <col min="2315" max="2315" width="4.140625" style="1" customWidth="1"/>
    <col min="2316" max="2316" width="15.42578125" style="1" customWidth="1"/>
    <col min="2317" max="2317" width="18.42578125" style="1" customWidth="1"/>
    <col min="2318" max="2318" width="17.5703125" style="1" customWidth="1"/>
    <col min="2319" max="2319" width="18.28515625" style="1" customWidth="1"/>
    <col min="2320" max="2320" width="16" style="1" customWidth="1"/>
    <col min="2321" max="2321" width="22.28515625" style="1" customWidth="1"/>
    <col min="2322" max="2322" width="12.5703125" style="1" bestFit="1" customWidth="1"/>
    <col min="2323" max="2323" width="15.28515625" style="1" customWidth="1"/>
    <col min="2324" max="2560" width="9.140625" style="1"/>
    <col min="2561" max="2561" width="9" style="1" customWidth="1"/>
    <col min="2562" max="2562" width="5" style="1" customWidth="1"/>
    <col min="2563" max="2563" width="8.140625" style="1" customWidth="1"/>
    <col min="2564" max="2564" width="12" style="1" customWidth="1"/>
    <col min="2565" max="2565" width="8.140625" style="1" customWidth="1"/>
    <col min="2566" max="2566" width="36.42578125" style="1" customWidth="1"/>
    <col min="2567" max="2567" width="17.5703125" style="1" customWidth="1"/>
    <col min="2568" max="2568" width="17.140625" style="1" customWidth="1"/>
    <col min="2569" max="2569" width="16.28515625" style="1" customWidth="1"/>
    <col min="2570" max="2570" width="16.7109375" style="1" customWidth="1"/>
    <col min="2571" max="2571" width="4.140625" style="1" customWidth="1"/>
    <col min="2572" max="2572" width="15.42578125" style="1" customWidth="1"/>
    <col min="2573" max="2573" width="18.42578125" style="1" customWidth="1"/>
    <col min="2574" max="2574" width="17.5703125" style="1" customWidth="1"/>
    <col min="2575" max="2575" width="18.28515625" style="1" customWidth="1"/>
    <col min="2576" max="2576" width="16" style="1" customWidth="1"/>
    <col min="2577" max="2577" width="22.28515625" style="1" customWidth="1"/>
    <col min="2578" max="2578" width="12.5703125" style="1" bestFit="1" customWidth="1"/>
    <col min="2579" max="2579" width="15.28515625" style="1" customWidth="1"/>
    <col min="2580" max="2816" width="9.140625" style="1"/>
    <col min="2817" max="2817" width="9" style="1" customWidth="1"/>
    <col min="2818" max="2818" width="5" style="1" customWidth="1"/>
    <col min="2819" max="2819" width="8.140625" style="1" customWidth="1"/>
    <col min="2820" max="2820" width="12" style="1" customWidth="1"/>
    <col min="2821" max="2821" width="8.140625" style="1" customWidth="1"/>
    <col min="2822" max="2822" width="36.42578125" style="1" customWidth="1"/>
    <col min="2823" max="2823" width="17.5703125" style="1" customWidth="1"/>
    <col min="2824" max="2824" width="17.140625" style="1" customWidth="1"/>
    <col min="2825" max="2825" width="16.28515625" style="1" customWidth="1"/>
    <col min="2826" max="2826" width="16.7109375" style="1" customWidth="1"/>
    <col min="2827" max="2827" width="4.140625" style="1" customWidth="1"/>
    <col min="2828" max="2828" width="15.42578125" style="1" customWidth="1"/>
    <col min="2829" max="2829" width="18.42578125" style="1" customWidth="1"/>
    <col min="2830" max="2830" width="17.5703125" style="1" customWidth="1"/>
    <col min="2831" max="2831" width="18.28515625" style="1" customWidth="1"/>
    <col min="2832" max="2832" width="16" style="1" customWidth="1"/>
    <col min="2833" max="2833" width="22.28515625" style="1" customWidth="1"/>
    <col min="2834" max="2834" width="12.5703125" style="1" bestFit="1" customWidth="1"/>
    <col min="2835" max="2835" width="15.28515625" style="1" customWidth="1"/>
    <col min="2836" max="3072" width="9.140625" style="1"/>
    <col min="3073" max="3073" width="9" style="1" customWidth="1"/>
    <col min="3074" max="3074" width="5" style="1" customWidth="1"/>
    <col min="3075" max="3075" width="8.140625" style="1" customWidth="1"/>
    <col min="3076" max="3076" width="12" style="1" customWidth="1"/>
    <col min="3077" max="3077" width="8.140625" style="1" customWidth="1"/>
    <col min="3078" max="3078" width="36.42578125" style="1" customWidth="1"/>
    <col min="3079" max="3079" width="17.5703125" style="1" customWidth="1"/>
    <col min="3080" max="3080" width="17.140625" style="1" customWidth="1"/>
    <col min="3081" max="3081" width="16.28515625" style="1" customWidth="1"/>
    <col min="3082" max="3082" width="16.7109375" style="1" customWidth="1"/>
    <col min="3083" max="3083" width="4.140625" style="1" customWidth="1"/>
    <col min="3084" max="3084" width="15.42578125" style="1" customWidth="1"/>
    <col min="3085" max="3085" width="18.42578125" style="1" customWidth="1"/>
    <col min="3086" max="3086" width="17.5703125" style="1" customWidth="1"/>
    <col min="3087" max="3087" width="18.28515625" style="1" customWidth="1"/>
    <col min="3088" max="3088" width="16" style="1" customWidth="1"/>
    <col min="3089" max="3089" width="22.28515625" style="1" customWidth="1"/>
    <col min="3090" max="3090" width="12.5703125" style="1" bestFit="1" customWidth="1"/>
    <col min="3091" max="3091" width="15.28515625" style="1" customWidth="1"/>
    <col min="3092" max="3328" width="9.140625" style="1"/>
    <col min="3329" max="3329" width="9" style="1" customWidth="1"/>
    <col min="3330" max="3330" width="5" style="1" customWidth="1"/>
    <col min="3331" max="3331" width="8.140625" style="1" customWidth="1"/>
    <col min="3332" max="3332" width="12" style="1" customWidth="1"/>
    <col min="3333" max="3333" width="8.140625" style="1" customWidth="1"/>
    <col min="3334" max="3334" width="36.42578125" style="1" customWidth="1"/>
    <col min="3335" max="3335" width="17.5703125" style="1" customWidth="1"/>
    <col min="3336" max="3336" width="17.140625" style="1" customWidth="1"/>
    <col min="3337" max="3337" width="16.28515625" style="1" customWidth="1"/>
    <col min="3338" max="3338" width="16.7109375" style="1" customWidth="1"/>
    <col min="3339" max="3339" width="4.140625" style="1" customWidth="1"/>
    <col min="3340" max="3340" width="15.42578125" style="1" customWidth="1"/>
    <col min="3341" max="3341" width="18.42578125" style="1" customWidth="1"/>
    <col min="3342" max="3342" width="17.5703125" style="1" customWidth="1"/>
    <col min="3343" max="3343" width="18.28515625" style="1" customWidth="1"/>
    <col min="3344" max="3344" width="16" style="1" customWidth="1"/>
    <col min="3345" max="3345" width="22.28515625" style="1" customWidth="1"/>
    <col min="3346" max="3346" width="12.5703125" style="1" bestFit="1" customWidth="1"/>
    <col min="3347" max="3347" width="15.28515625" style="1" customWidth="1"/>
    <col min="3348" max="3584" width="9.140625" style="1"/>
    <col min="3585" max="3585" width="9" style="1" customWidth="1"/>
    <col min="3586" max="3586" width="5" style="1" customWidth="1"/>
    <col min="3587" max="3587" width="8.140625" style="1" customWidth="1"/>
    <col min="3588" max="3588" width="12" style="1" customWidth="1"/>
    <col min="3589" max="3589" width="8.140625" style="1" customWidth="1"/>
    <col min="3590" max="3590" width="36.42578125" style="1" customWidth="1"/>
    <col min="3591" max="3591" width="17.5703125" style="1" customWidth="1"/>
    <col min="3592" max="3592" width="17.140625" style="1" customWidth="1"/>
    <col min="3593" max="3593" width="16.28515625" style="1" customWidth="1"/>
    <col min="3594" max="3594" width="16.7109375" style="1" customWidth="1"/>
    <col min="3595" max="3595" width="4.140625" style="1" customWidth="1"/>
    <col min="3596" max="3596" width="15.42578125" style="1" customWidth="1"/>
    <col min="3597" max="3597" width="18.42578125" style="1" customWidth="1"/>
    <col min="3598" max="3598" width="17.5703125" style="1" customWidth="1"/>
    <col min="3599" max="3599" width="18.28515625" style="1" customWidth="1"/>
    <col min="3600" max="3600" width="16" style="1" customWidth="1"/>
    <col min="3601" max="3601" width="22.28515625" style="1" customWidth="1"/>
    <col min="3602" max="3602" width="12.5703125" style="1" bestFit="1" customWidth="1"/>
    <col min="3603" max="3603" width="15.28515625" style="1" customWidth="1"/>
    <col min="3604" max="3840" width="9.140625" style="1"/>
    <col min="3841" max="3841" width="9" style="1" customWidth="1"/>
    <col min="3842" max="3842" width="5" style="1" customWidth="1"/>
    <col min="3843" max="3843" width="8.140625" style="1" customWidth="1"/>
    <col min="3844" max="3844" width="12" style="1" customWidth="1"/>
    <col min="3845" max="3845" width="8.140625" style="1" customWidth="1"/>
    <col min="3846" max="3846" width="36.42578125" style="1" customWidth="1"/>
    <col min="3847" max="3847" width="17.5703125" style="1" customWidth="1"/>
    <col min="3848" max="3848" width="17.140625" style="1" customWidth="1"/>
    <col min="3849" max="3849" width="16.28515625" style="1" customWidth="1"/>
    <col min="3850" max="3850" width="16.7109375" style="1" customWidth="1"/>
    <col min="3851" max="3851" width="4.140625" style="1" customWidth="1"/>
    <col min="3852" max="3852" width="15.42578125" style="1" customWidth="1"/>
    <col min="3853" max="3853" width="18.42578125" style="1" customWidth="1"/>
    <col min="3854" max="3854" width="17.5703125" style="1" customWidth="1"/>
    <col min="3855" max="3855" width="18.28515625" style="1" customWidth="1"/>
    <col min="3856" max="3856" width="16" style="1" customWidth="1"/>
    <col min="3857" max="3857" width="22.28515625" style="1" customWidth="1"/>
    <col min="3858" max="3858" width="12.5703125" style="1" bestFit="1" customWidth="1"/>
    <col min="3859" max="3859" width="15.28515625" style="1" customWidth="1"/>
    <col min="3860" max="4096" width="9.140625" style="1"/>
    <col min="4097" max="4097" width="9" style="1" customWidth="1"/>
    <col min="4098" max="4098" width="5" style="1" customWidth="1"/>
    <col min="4099" max="4099" width="8.140625" style="1" customWidth="1"/>
    <col min="4100" max="4100" width="12" style="1" customWidth="1"/>
    <col min="4101" max="4101" width="8.140625" style="1" customWidth="1"/>
    <col min="4102" max="4102" width="36.42578125" style="1" customWidth="1"/>
    <col min="4103" max="4103" width="17.5703125" style="1" customWidth="1"/>
    <col min="4104" max="4104" width="17.140625" style="1" customWidth="1"/>
    <col min="4105" max="4105" width="16.28515625" style="1" customWidth="1"/>
    <col min="4106" max="4106" width="16.7109375" style="1" customWidth="1"/>
    <col min="4107" max="4107" width="4.140625" style="1" customWidth="1"/>
    <col min="4108" max="4108" width="15.42578125" style="1" customWidth="1"/>
    <col min="4109" max="4109" width="18.42578125" style="1" customWidth="1"/>
    <col min="4110" max="4110" width="17.5703125" style="1" customWidth="1"/>
    <col min="4111" max="4111" width="18.28515625" style="1" customWidth="1"/>
    <col min="4112" max="4112" width="16" style="1" customWidth="1"/>
    <col min="4113" max="4113" width="22.28515625" style="1" customWidth="1"/>
    <col min="4114" max="4114" width="12.5703125" style="1" bestFit="1" customWidth="1"/>
    <col min="4115" max="4115" width="15.28515625" style="1" customWidth="1"/>
    <col min="4116" max="4352" width="9.140625" style="1"/>
    <col min="4353" max="4353" width="9" style="1" customWidth="1"/>
    <col min="4354" max="4354" width="5" style="1" customWidth="1"/>
    <col min="4355" max="4355" width="8.140625" style="1" customWidth="1"/>
    <col min="4356" max="4356" width="12" style="1" customWidth="1"/>
    <col min="4357" max="4357" width="8.140625" style="1" customWidth="1"/>
    <col min="4358" max="4358" width="36.42578125" style="1" customWidth="1"/>
    <col min="4359" max="4359" width="17.5703125" style="1" customWidth="1"/>
    <col min="4360" max="4360" width="17.140625" style="1" customWidth="1"/>
    <col min="4361" max="4361" width="16.28515625" style="1" customWidth="1"/>
    <col min="4362" max="4362" width="16.7109375" style="1" customWidth="1"/>
    <col min="4363" max="4363" width="4.140625" style="1" customWidth="1"/>
    <col min="4364" max="4364" width="15.42578125" style="1" customWidth="1"/>
    <col min="4365" max="4365" width="18.42578125" style="1" customWidth="1"/>
    <col min="4366" max="4366" width="17.5703125" style="1" customWidth="1"/>
    <col min="4367" max="4367" width="18.28515625" style="1" customWidth="1"/>
    <col min="4368" max="4368" width="16" style="1" customWidth="1"/>
    <col min="4369" max="4369" width="22.28515625" style="1" customWidth="1"/>
    <col min="4370" max="4370" width="12.5703125" style="1" bestFit="1" customWidth="1"/>
    <col min="4371" max="4371" width="15.28515625" style="1" customWidth="1"/>
    <col min="4372" max="4608" width="9.140625" style="1"/>
    <col min="4609" max="4609" width="9" style="1" customWidth="1"/>
    <col min="4610" max="4610" width="5" style="1" customWidth="1"/>
    <col min="4611" max="4611" width="8.140625" style="1" customWidth="1"/>
    <col min="4612" max="4612" width="12" style="1" customWidth="1"/>
    <col min="4613" max="4613" width="8.140625" style="1" customWidth="1"/>
    <col min="4614" max="4614" width="36.42578125" style="1" customWidth="1"/>
    <col min="4615" max="4615" width="17.5703125" style="1" customWidth="1"/>
    <col min="4616" max="4616" width="17.140625" style="1" customWidth="1"/>
    <col min="4617" max="4617" width="16.28515625" style="1" customWidth="1"/>
    <col min="4618" max="4618" width="16.7109375" style="1" customWidth="1"/>
    <col min="4619" max="4619" width="4.140625" style="1" customWidth="1"/>
    <col min="4620" max="4620" width="15.42578125" style="1" customWidth="1"/>
    <col min="4621" max="4621" width="18.42578125" style="1" customWidth="1"/>
    <col min="4622" max="4622" width="17.5703125" style="1" customWidth="1"/>
    <col min="4623" max="4623" width="18.28515625" style="1" customWidth="1"/>
    <col min="4624" max="4624" width="16" style="1" customWidth="1"/>
    <col min="4625" max="4625" width="22.28515625" style="1" customWidth="1"/>
    <col min="4626" max="4626" width="12.5703125" style="1" bestFit="1" customWidth="1"/>
    <col min="4627" max="4627" width="15.28515625" style="1" customWidth="1"/>
    <col min="4628" max="4864" width="9.140625" style="1"/>
    <col min="4865" max="4865" width="9" style="1" customWidth="1"/>
    <col min="4866" max="4866" width="5" style="1" customWidth="1"/>
    <col min="4867" max="4867" width="8.140625" style="1" customWidth="1"/>
    <col min="4868" max="4868" width="12" style="1" customWidth="1"/>
    <col min="4869" max="4869" width="8.140625" style="1" customWidth="1"/>
    <col min="4870" max="4870" width="36.42578125" style="1" customWidth="1"/>
    <col min="4871" max="4871" width="17.5703125" style="1" customWidth="1"/>
    <col min="4872" max="4872" width="17.140625" style="1" customWidth="1"/>
    <col min="4873" max="4873" width="16.28515625" style="1" customWidth="1"/>
    <col min="4874" max="4874" width="16.7109375" style="1" customWidth="1"/>
    <col min="4875" max="4875" width="4.140625" style="1" customWidth="1"/>
    <col min="4876" max="4876" width="15.42578125" style="1" customWidth="1"/>
    <col min="4877" max="4877" width="18.42578125" style="1" customWidth="1"/>
    <col min="4878" max="4878" width="17.5703125" style="1" customWidth="1"/>
    <col min="4879" max="4879" width="18.28515625" style="1" customWidth="1"/>
    <col min="4880" max="4880" width="16" style="1" customWidth="1"/>
    <col min="4881" max="4881" width="22.28515625" style="1" customWidth="1"/>
    <col min="4882" max="4882" width="12.5703125" style="1" bestFit="1" customWidth="1"/>
    <col min="4883" max="4883" width="15.28515625" style="1" customWidth="1"/>
    <col min="4884" max="5120" width="9.140625" style="1"/>
    <col min="5121" max="5121" width="9" style="1" customWidth="1"/>
    <col min="5122" max="5122" width="5" style="1" customWidth="1"/>
    <col min="5123" max="5123" width="8.140625" style="1" customWidth="1"/>
    <col min="5124" max="5124" width="12" style="1" customWidth="1"/>
    <col min="5125" max="5125" width="8.140625" style="1" customWidth="1"/>
    <col min="5126" max="5126" width="36.42578125" style="1" customWidth="1"/>
    <col min="5127" max="5127" width="17.5703125" style="1" customWidth="1"/>
    <col min="5128" max="5128" width="17.140625" style="1" customWidth="1"/>
    <col min="5129" max="5129" width="16.28515625" style="1" customWidth="1"/>
    <col min="5130" max="5130" width="16.7109375" style="1" customWidth="1"/>
    <col min="5131" max="5131" width="4.140625" style="1" customWidth="1"/>
    <col min="5132" max="5132" width="15.42578125" style="1" customWidth="1"/>
    <col min="5133" max="5133" width="18.42578125" style="1" customWidth="1"/>
    <col min="5134" max="5134" width="17.5703125" style="1" customWidth="1"/>
    <col min="5135" max="5135" width="18.28515625" style="1" customWidth="1"/>
    <col min="5136" max="5136" width="16" style="1" customWidth="1"/>
    <col min="5137" max="5137" width="22.28515625" style="1" customWidth="1"/>
    <col min="5138" max="5138" width="12.5703125" style="1" bestFit="1" customWidth="1"/>
    <col min="5139" max="5139" width="15.28515625" style="1" customWidth="1"/>
    <col min="5140" max="5376" width="9.140625" style="1"/>
    <col min="5377" max="5377" width="9" style="1" customWidth="1"/>
    <col min="5378" max="5378" width="5" style="1" customWidth="1"/>
    <col min="5379" max="5379" width="8.140625" style="1" customWidth="1"/>
    <col min="5380" max="5380" width="12" style="1" customWidth="1"/>
    <col min="5381" max="5381" width="8.140625" style="1" customWidth="1"/>
    <col min="5382" max="5382" width="36.42578125" style="1" customWidth="1"/>
    <col min="5383" max="5383" width="17.5703125" style="1" customWidth="1"/>
    <col min="5384" max="5384" width="17.140625" style="1" customWidth="1"/>
    <col min="5385" max="5385" width="16.28515625" style="1" customWidth="1"/>
    <col min="5386" max="5386" width="16.7109375" style="1" customWidth="1"/>
    <col min="5387" max="5387" width="4.140625" style="1" customWidth="1"/>
    <col min="5388" max="5388" width="15.42578125" style="1" customWidth="1"/>
    <col min="5389" max="5389" width="18.42578125" style="1" customWidth="1"/>
    <col min="5390" max="5390" width="17.5703125" style="1" customWidth="1"/>
    <col min="5391" max="5391" width="18.28515625" style="1" customWidth="1"/>
    <col min="5392" max="5392" width="16" style="1" customWidth="1"/>
    <col min="5393" max="5393" width="22.28515625" style="1" customWidth="1"/>
    <col min="5394" max="5394" width="12.5703125" style="1" bestFit="1" customWidth="1"/>
    <col min="5395" max="5395" width="15.28515625" style="1" customWidth="1"/>
    <col min="5396" max="5632" width="9.140625" style="1"/>
    <col min="5633" max="5633" width="9" style="1" customWidth="1"/>
    <col min="5634" max="5634" width="5" style="1" customWidth="1"/>
    <col min="5635" max="5635" width="8.140625" style="1" customWidth="1"/>
    <col min="5636" max="5636" width="12" style="1" customWidth="1"/>
    <col min="5637" max="5637" width="8.140625" style="1" customWidth="1"/>
    <col min="5638" max="5638" width="36.42578125" style="1" customWidth="1"/>
    <col min="5639" max="5639" width="17.5703125" style="1" customWidth="1"/>
    <col min="5640" max="5640" width="17.140625" style="1" customWidth="1"/>
    <col min="5641" max="5641" width="16.28515625" style="1" customWidth="1"/>
    <col min="5642" max="5642" width="16.7109375" style="1" customWidth="1"/>
    <col min="5643" max="5643" width="4.140625" style="1" customWidth="1"/>
    <col min="5644" max="5644" width="15.42578125" style="1" customWidth="1"/>
    <col min="5645" max="5645" width="18.42578125" style="1" customWidth="1"/>
    <col min="5646" max="5646" width="17.5703125" style="1" customWidth="1"/>
    <col min="5647" max="5647" width="18.28515625" style="1" customWidth="1"/>
    <col min="5648" max="5648" width="16" style="1" customWidth="1"/>
    <col min="5649" max="5649" width="22.28515625" style="1" customWidth="1"/>
    <col min="5650" max="5650" width="12.5703125" style="1" bestFit="1" customWidth="1"/>
    <col min="5651" max="5651" width="15.28515625" style="1" customWidth="1"/>
    <col min="5652" max="5888" width="9.140625" style="1"/>
    <col min="5889" max="5889" width="9" style="1" customWidth="1"/>
    <col min="5890" max="5890" width="5" style="1" customWidth="1"/>
    <col min="5891" max="5891" width="8.140625" style="1" customWidth="1"/>
    <col min="5892" max="5892" width="12" style="1" customWidth="1"/>
    <col min="5893" max="5893" width="8.140625" style="1" customWidth="1"/>
    <col min="5894" max="5894" width="36.42578125" style="1" customWidth="1"/>
    <col min="5895" max="5895" width="17.5703125" style="1" customWidth="1"/>
    <col min="5896" max="5896" width="17.140625" style="1" customWidth="1"/>
    <col min="5897" max="5897" width="16.28515625" style="1" customWidth="1"/>
    <col min="5898" max="5898" width="16.7109375" style="1" customWidth="1"/>
    <col min="5899" max="5899" width="4.140625" style="1" customWidth="1"/>
    <col min="5900" max="5900" width="15.42578125" style="1" customWidth="1"/>
    <col min="5901" max="5901" width="18.42578125" style="1" customWidth="1"/>
    <col min="5902" max="5902" width="17.5703125" style="1" customWidth="1"/>
    <col min="5903" max="5903" width="18.28515625" style="1" customWidth="1"/>
    <col min="5904" max="5904" width="16" style="1" customWidth="1"/>
    <col min="5905" max="5905" width="22.28515625" style="1" customWidth="1"/>
    <col min="5906" max="5906" width="12.5703125" style="1" bestFit="1" customWidth="1"/>
    <col min="5907" max="5907" width="15.28515625" style="1" customWidth="1"/>
    <col min="5908" max="6144" width="9.140625" style="1"/>
    <col min="6145" max="6145" width="9" style="1" customWidth="1"/>
    <col min="6146" max="6146" width="5" style="1" customWidth="1"/>
    <col min="6147" max="6147" width="8.140625" style="1" customWidth="1"/>
    <col min="6148" max="6148" width="12" style="1" customWidth="1"/>
    <col min="6149" max="6149" width="8.140625" style="1" customWidth="1"/>
    <col min="6150" max="6150" width="36.42578125" style="1" customWidth="1"/>
    <col min="6151" max="6151" width="17.5703125" style="1" customWidth="1"/>
    <col min="6152" max="6152" width="17.140625" style="1" customWidth="1"/>
    <col min="6153" max="6153" width="16.28515625" style="1" customWidth="1"/>
    <col min="6154" max="6154" width="16.7109375" style="1" customWidth="1"/>
    <col min="6155" max="6155" width="4.140625" style="1" customWidth="1"/>
    <col min="6156" max="6156" width="15.42578125" style="1" customWidth="1"/>
    <col min="6157" max="6157" width="18.42578125" style="1" customWidth="1"/>
    <col min="6158" max="6158" width="17.5703125" style="1" customWidth="1"/>
    <col min="6159" max="6159" width="18.28515625" style="1" customWidth="1"/>
    <col min="6160" max="6160" width="16" style="1" customWidth="1"/>
    <col min="6161" max="6161" width="22.28515625" style="1" customWidth="1"/>
    <col min="6162" max="6162" width="12.5703125" style="1" bestFit="1" customWidth="1"/>
    <col min="6163" max="6163" width="15.28515625" style="1" customWidth="1"/>
    <col min="6164" max="6400" width="9.140625" style="1"/>
    <col min="6401" max="6401" width="9" style="1" customWidth="1"/>
    <col min="6402" max="6402" width="5" style="1" customWidth="1"/>
    <col min="6403" max="6403" width="8.140625" style="1" customWidth="1"/>
    <col min="6404" max="6404" width="12" style="1" customWidth="1"/>
    <col min="6405" max="6405" width="8.140625" style="1" customWidth="1"/>
    <col min="6406" max="6406" width="36.42578125" style="1" customWidth="1"/>
    <col min="6407" max="6407" width="17.5703125" style="1" customWidth="1"/>
    <col min="6408" max="6408" width="17.140625" style="1" customWidth="1"/>
    <col min="6409" max="6409" width="16.28515625" style="1" customWidth="1"/>
    <col min="6410" max="6410" width="16.7109375" style="1" customWidth="1"/>
    <col min="6411" max="6411" width="4.140625" style="1" customWidth="1"/>
    <col min="6412" max="6412" width="15.42578125" style="1" customWidth="1"/>
    <col min="6413" max="6413" width="18.42578125" style="1" customWidth="1"/>
    <col min="6414" max="6414" width="17.5703125" style="1" customWidth="1"/>
    <col min="6415" max="6415" width="18.28515625" style="1" customWidth="1"/>
    <col min="6416" max="6416" width="16" style="1" customWidth="1"/>
    <col min="6417" max="6417" width="22.28515625" style="1" customWidth="1"/>
    <col min="6418" max="6418" width="12.5703125" style="1" bestFit="1" customWidth="1"/>
    <col min="6419" max="6419" width="15.28515625" style="1" customWidth="1"/>
    <col min="6420" max="6656" width="9.140625" style="1"/>
    <col min="6657" max="6657" width="9" style="1" customWidth="1"/>
    <col min="6658" max="6658" width="5" style="1" customWidth="1"/>
    <col min="6659" max="6659" width="8.140625" style="1" customWidth="1"/>
    <col min="6660" max="6660" width="12" style="1" customWidth="1"/>
    <col min="6661" max="6661" width="8.140625" style="1" customWidth="1"/>
    <col min="6662" max="6662" width="36.42578125" style="1" customWidth="1"/>
    <col min="6663" max="6663" width="17.5703125" style="1" customWidth="1"/>
    <col min="6664" max="6664" width="17.140625" style="1" customWidth="1"/>
    <col min="6665" max="6665" width="16.28515625" style="1" customWidth="1"/>
    <col min="6666" max="6666" width="16.7109375" style="1" customWidth="1"/>
    <col min="6667" max="6667" width="4.140625" style="1" customWidth="1"/>
    <col min="6668" max="6668" width="15.42578125" style="1" customWidth="1"/>
    <col min="6669" max="6669" width="18.42578125" style="1" customWidth="1"/>
    <col min="6670" max="6670" width="17.5703125" style="1" customWidth="1"/>
    <col min="6671" max="6671" width="18.28515625" style="1" customWidth="1"/>
    <col min="6672" max="6672" width="16" style="1" customWidth="1"/>
    <col min="6673" max="6673" width="22.28515625" style="1" customWidth="1"/>
    <col min="6674" max="6674" width="12.5703125" style="1" bestFit="1" customWidth="1"/>
    <col min="6675" max="6675" width="15.28515625" style="1" customWidth="1"/>
    <col min="6676" max="6912" width="9.140625" style="1"/>
    <col min="6913" max="6913" width="9" style="1" customWidth="1"/>
    <col min="6914" max="6914" width="5" style="1" customWidth="1"/>
    <col min="6915" max="6915" width="8.140625" style="1" customWidth="1"/>
    <col min="6916" max="6916" width="12" style="1" customWidth="1"/>
    <col min="6917" max="6917" width="8.140625" style="1" customWidth="1"/>
    <col min="6918" max="6918" width="36.42578125" style="1" customWidth="1"/>
    <col min="6919" max="6919" width="17.5703125" style="1" customWidth="1"/>
    <col min="6920" max="6920" width="17.140625" style="1" customWidth="1"/>
    <col min="6921" max="6921" width="16.28515625" style="1" customWidth="1"/>
    <col min="6922" max="6922" width="16.7109375" style="1" customWidth="1"/>
    <col min="6923" max="6923" width="4.140625" style="1" customWidth="1"/>
    <col min="6924" max="6924" width="15.42578125" style="1" customWidth="1"/>
    <col min="6925" max="6925" width="18.42578125" style="1" customWidth="1"/>
    <col min="6926" max="6926" width="17.5703125" style="1" customWidth="1"/>
    <col min="6927" max="6927" width="18.28515625" style="1" customWidth="1"/>
    <col min="6928" max="6928" width="16" style="1" customWidth="1"/>
    <col min="6929" max="6929" width="22.28515625" style="1" customWidth="1"/>
    <col min="6930" max="6930" width="12.5703125" style="1" bestFit="1" customWidth="1"/>
    <col min="6931" max="6931" width="15.28515625" style="1" customWidth="1"/>
    <col min="6932" max="7168" width="9.140625" style="1"/>
    <col min="7169" max="7169" width="9" style="1" customWidth="1"/>
    <col min="7170" max="7170" width="5" style="1" customWidth="1"/>
    <col min="7171" max="7171" width="8.140625" style="1" customWidth="1"/>
    <col min="7172" max="7172" width="12" style="1" customWidth="1"/>
    <col min="7173" max="7173" width="8.140625" style="1" customWidth="1"/>
    <col min="7174" max="7174" width="36.42578125" style="1" customWidth="1"/>
    <col min="7175" max="7175" width="17.5703125" style="1" customWidth="1"/>
    <col min="7176" max="7176" width="17.140625" style="1" customWidth="1"/>
    <col min="7177" max="7177" width="16.28515625" style="1" customWidth="1"/>
    <col min="7178" max="7178" width="16.7109375" style="1" customWidth="1"/>
    <col min="7179" max="7179" width="4.140625" style="1" customWidth="1"/>
    <col min="7180" max="7180" width="15.42578125" style="1" customWidth="1"/>
    <col min="7181" max="7181" width="18.42578125" style="1" customWidth="1"/>
    <col min="7182" max="7182" width="17.5703125" style="1" customWidth="1"/>
    <col min="7183" max="7183" width="18.28515625" style="1" customWidth="1"/>
    <col min="7184" max="7184" width="16" style="1" customWidth="1"/>
    <col min="7185" max="7185" width="22.28515625" style="1" customWidth="1"/>
    <col min="7186" max="7186" width="12.5703125" style="1" bestFit="1" customWidth="1"/>
    <col min="7187" max="7187" width="15.28515625" style="1" customWidth="1"/>
    <col min="7188" max="7424" width="9.140625" style="1"/>
    <col min="7425" max="7425" width="9" style="1" customWidth="1"/>
    <col min="7426" max="7426" width="5" style="1" customWidth="1"/>
    <col min="7427" max="7427" width="8.140625" style="1" customWidth="1"/>
    <col min="7428" max="7428" width="12" style="1" customWidth="1"/>
    <col min="7429" max="7429" width="8.140625" style="1" customWidth="1"/>
    <col min="7430" max="7430" width="36.42578125" style="1" customWidth="1"/>
    <col min="7431" max="7431" width="17.5703125" style="1" customWidth="1"/>
    <col min="7432" max="7432" width="17.140625" style="1" customWidth="1"/>
    <col min="7433" max="7433" width="16.28515625" style="1" customWidth="1"/>
    <col min="7434" max="7434" width="16.7109375" style="1" customWidth="1"/>
    <col min="7435" max="7435" width="4.140625" style="1" customWidth="1"/>
    <col min="7436" max="7436" width="15.42578125" style="1" customWidth="1"/>
    <col min="7437" max="7437" width="18.42578125" style="1" customWidth="1"/>
    <col min="7438" max="7438" width="17.5703125" style="1" customWidth="1"/>
    <col min="7439" max="7439" width="18.28515625" style="1" customWidth="1"/>
    <col min="7440" max="7440" width="16" style="1" customWidth="1"/>
    <col min="7441" max="7441" width="22.28515625" style="1" customWidth="1"/>
    <col min="7442" max="7442" width="12.5703125" style="1" bestFit="1" customWidth="1"/>
    <col min="7443" max="7443" width="15.28515625" style="1" customWidth="1"/>
    <col min="7444" max="7680" width="9.140625" style="1"/>
    <col min="7681" max="7681" width="9" style="1" customWidth="1"/>
    <col min="7682" max="7682" width="5" style="1" customWidth="1"/>
    <col min="7683" max="7683" width="8.140625" style="1" customWidth="1"/>
    <col min="7684" max="7684" width="12" style="1" customWidth="1"/>
    <col min="7685" max="7685" width="8.140625" style="1" customWidth="1"/>
    <col min="7686" max="7686" width="36.42578125" style="1" customWidth="1"/>
    <col min="7687" max="7687" width="17.5703125" style="1" customWidth="1"/>
    <col min="7688" max="7688" width="17.140625" style="1" customWidth="1"/>
    <col min="7689" max="7689" width="16.28515625" style="1" customWidth="1"/>
    <col min="7690" max="7690" width="16.7109375" style="1" customWidth="1"/>
    <col min="7691" max="7691" width="4.140625" style="1" customWidth="1"/>
    <col min="7692" max="7692" width="15.42578125" style="1" customWidth="1"/>
    <col min="7693" max="7693" width="18.42578125" style="1" customWidth="1"/>
    <col min="7694" max="7694" width="17.5703125" style="1" customWidth="1"/>
    <col min="7695" max="7695" width="18.28515625" style="1" customWidth="1"/>
    <col min="7696" max="7696" width="16" style="1" customWidth="1"/>
    <col min="7697" max="7697" width="22.28515625" style="1" customWidth="1"/>
    <col min="7698" max="7698" width="12.5703125" style="1" bestFit="1" customWidth="1"/>
    <col min="7699" max="7699" width="15.28515625" style="1" customWidth="1"/>
    <col min="7700" max="7936" width="9.140625" style="1"/>
    <col min="7937" max="7937" width="9" style="1" customWidth="1"/>
    <col min="7938" max="7938" width="5" style="1" customWidth="1"/>
    <col min="7939" max="7939" width="8.140625" style="1" customWidth="1"/>
    <col min="7940" max="7940" width="12" style="1" customWidth="1"/>
    <col min="7941" max="7941" width="8.140625" style="1" customWidth="1"/>
    <col min="7942" max="7942" width="36.42578125" style="1" customWidth="1"/>
    <col min="7943" max="7943" width="17.5703125" style="1" customWidth="1"/>
    <col min="7944" max="7944" width="17.140625" style="1" customWidth="1"/>
    <col min="7945" max="7945" width="16.28515625" style="1" customWidth="1"/>
    <col min="7946" max="7946" width="16.7109375" style="1" customWidth="1"/>
    <col min="7947" max="7947" width="4.140625" style="1" customWidth="1"/>
    <col min="7948" max="7948" width="15.42578125" style="1" customWidth="1"/>
    <col min="7949" max="7949" width="18.42578125" style="1" customWidth="1"/>
    <col min="7950" max="7950" width="17.5703125" style="1" customWidth="1"/>
    <col min="7951" max="7951" width="18.28515625" style="1" customWidth="1"/>
    <col min="7952" max="7952" width="16" style="1" customWidth="1"/>
    <col min="7953" max="7953" width="22.28515625" style="1" customWidth="1"/>
    <col min="7954" max="7954" width="12.5703125" style="1" bestFit="1" customWidth="1"/>
    <col min="7955" max="7955" width="15.28515625" style="1" customWidth="1"/>
    <col min="7956" max="8192" width="9.140625" style="1"/>
    <col min="8193" max="8193" width="9" style="1" customWidth="1"/>
    <col min="8194" max="8194" width="5" style="1" customWidth="1"/>
    <col min="8195" max="8195" width="8.140625" style="1" customWidth="1"/>
    <col min="8196" max="8196" width="12" style="1" customWidth="1"/>
    <col min="8197" max="8197" width="8.140625" style="1" customWidth="1"/>
    <col min="8198" max="8198" width="36.42578125" style="1" customWidth="1"/>
    <col min="8199" max="8199" width="17.5703125" style="1" customWidth="1"/>
    <col min="8200" max="8200" width="17.140625" style="1" customWidth="1"/>
    <col min="8201" max="8201" width="16.28515625" style="1" customWidth="1"/>
    <col min="8202" max="8202" width="16.7109375" style="1" customWidth="1"/>
    <col min="8203" max="8203" width="4.140625" style="1" customWidth="1"/>
    <col min="8204" max="8204" width="15.42578125" style="1" customWidth="1"/>
    <col min="8205" max="8205" width="18.42578125" style="1" customWidth="1"/>
    <col min="8206" max="8206" width="17.5703125" style="1" customWidth="1"/>
    <col min="8207" max="8207" width="18.28515625" style="1" customWidth="1"/>
    <col min="8208" max="8208" width="16" style="1" customWidth="1"/>
    <col min="8209" max="8209" width="22.28515625" style="1" customWidth="1"/>
    <col min="8210" max="8210" width="12.5703125" style="1" bestFit="1" customWidth="1"/>
    <col min="8211" max="8211" width="15.28515625" style="1" customWidth="1"/>
    <col min="8212" max="8448" width="9.140625" style="1"/>
    <col min="8449" max="8449" width="9" style="1" customWidth="1"/>
    <col min="8450" max="8450" width="5" style="1" customWidth="1"/>
    <col min="8451" max="8451" width="8.140625" style="1" customWidth="1"/>
    <col min="8452" max="8452" width="12" style="1" customWidth="1"/>
    <col min="8453" max="8453" width="8.140625" style="1" customWidth="1"/>
    <col min="8454" max="8454" width="36.42578125" style="1" customWidth="1"/>
    <col min="8455" max="8455" width="17.5703125" style="1" customWidth="1"/>
    <col min="8456" max="8456" width="17.140625" style="1" customWidth="1"/>
    <col min="8457" max="8457" width="16.28515625" style="1" customWidth="1"/>
    <col min="8458" max="8458" width="16.7109375" style="1" customWidth="1"/>
    <col min="8459" max="8459" width="4.140625" style="1" customWidth="1"/>
    <col min="8460" max="8460" width="15.42578125" style="1" customWidth="1"/>
    <col min="8461" max="8461" width="18.42578125" style="1" customWidth="1"/>
    <col min="8462" max="8462" width="17.5703125" style="1" customWidth="1"/>
    <col min="8463" max="8463" width="18.28515625" style="1" customWidth="1"/>
    <col min="8464" max="8464" width="16" style="1" customWidth="1"/>
    <col min="8465" max="8465" width="22.28515625" style="1" customWidth="1"/>
    <col min="8466" max="8466" width="12.5703125" style="1" bestFit="1" customWidth="1"/>
    <col min="8467" max="8467" width="15.28515625" style="1" customWidth="1"/>
    <col min="8468" max="8704" width="9.140625" style="1"/>
    <col min="8705" max="8705" width="9" style="1" customWidth="1"/>
    <col min="8706" max="8706" width="5" style="1" customWidth="1"/>
    <col min="8707" max="8707" width="8.140625" style="1" customWidth="1"/>
    <col min="8708" max="8708" width="12" style="1" customWidth="1"/>
    <col min="8709" max="8709" width="8.140625" style="1" customWidth="1"/>
    <col min="8710" max="8710" width="36.42578125" style="1" customWidth="1"/>
    <col min="8711" max="8711" width="17.5703125" style="1" customWidth="1"/>
    <col min="8712" max="8712" width="17.140625" style="1" customWidth="1"/>
    <col min="8713" max="8713" width="16.28515625" style="1" customWidth="1"/>
    <col min="8714" max="8714" width="16.7109375" style="1" customWidth="1"/>
    <col min="8715" max="8715" width="4.140625" style="1" customWidth="1"/>
    <col min="8716" max="8716" width="15.42578125" style="1" customWidth="1"/>
    <col min="8717" max="8717" width="18.42578125" style="1" customWidth="1"/>
    <col min="8718" max="8718" width="17.5703125" style="1" customWidth="1"/>
    <col min="8719" max="8719" width="18.28515625" style="1" customWidth="1"/>
    <col min="8720" max="8720" width="16" style="1" customWidth="1"/>
    <col min="8721" max="8721" width="22.28515625" style="1" customWidth="1"/>
    <col min="8722" max="8722" width="12.5703125" style="1" bestFit="1" customWidth="1"/>
    <col min="8723" max="8723" width="15.28515625" style="1" customWidth="1"/>
    <col min="8724" max="8960" width="9.140625" style="1"/>
    <col min="8961" max="8961" width="9" style="1" customWidth="1"/>
    <col min="8962" max="8962" width="5" style="1" customWidth="1"/>
    <col min="8963" max="8963" width="8.140625" style="1" customWidth="1"/>
    <col min="8964" max="8964" width="12" style="1" customWidth="1"/>
    <col min="8965" max="8965" width="8.140625" style="1" customWidth="1"/>
    <col min="8966" max="8966" width="36.42578125" style="1" customWidth="1"/>
    <col min="8967" max="8967" width="17.5703125" style="1" customWidth="1"/>
    <col min="8968" max="8968" width="17.140625" style="1" customWidth="1"/>
    <col min="8969" max="8969" width="16.28515625" style="1" customWidth="1"/>
    <col min="8970" max="8970" width="16.7109375" style="1" customWidth="1"/>
    <col min="8971" max="8971" width="4.140625" style="1" customWidth="1"/>
    <col min="8972" max="8972" width="15.42578125" style="1" customWidth="1"/>
    <col min="8973" max="8973" width="18.42578125" style="1" customWidth="1"/>
    <col min="8974" max="8974" width="17.5703125" style="1" customWidth="1"/>
    <col min="8975" max="8975" width="18.28515625" style="1" customWidth="1"/>
    <col min="8976" max="8976" width="16" style="1" customWidth="1"/>
    <col min="8977" max="8977" width="22.28515625" style="1" customWidth="1"/>
    <col min="8978" max="8978" width="12.5703125" style="1" bestFit="1" customWidth="1"/>
    <col min="8979" max="8979" width="15.28515625" style="1" customWidth="1"/>
    <col min="8980" max="9216" width="9.140625" style="1"/>
    <col min="9217" max="9217" width="9" style="1" customWidth="1"/>
    <col min="9218" max="9218" width="5" style="1" customWidth="1"/>
    <col min="9219" max="9219" width="8.140625" style="1" customWidth="1"/>
    <col min="9220" max="9220" width="12" style="1" customWidth="1"/>
    <col min="9221" max="9221" width="8.140625" style="1" customWidth="1"/>
    <col min="9222" max="9222" width="36.42578125" style="1" customWidth="1"/>
    <col min="9223" max="9223" width="17.5703125" style="1" customWidth="1"/>
    <col min="9224" max="9224" width="17.140625" style="1" customWidth="1"/>
    <col min="9225" max="9225" width="16.28515625" style="1" customWidth="1"/>
    <col min="9226" max="9226" width="16.7109375" style="1" customWidth="1"/>
    <col min="9227" max="9227" width="4.140625" style="1" customWidth="1"/>
    <col min="9228" max="9228" width="15.42578125" style="1" customWidth="1"/>
    <col min="9229" max="9229" width="18.42578125" style="1" customWidth="1"/>
    <col min="9230" max="9230" width="17.5703125" style="1" customWidth="1"/>
    <col min="9231" max="9231" width="18.28515625" style="1" customWidth="1"/>
    <col min="9232" max="9232" width="16" style="1" customWidth="1"/>
    <col min="9233" max="9233" width="22.28515625" style="1" customWidth="1"/>
    <col min="9234" max="9234" width="12.5703125" style="1" bestFit="1" customWidth="1"/>
    <col min="9235" max="9235" width="15.28515625" style="1" customWidth="1"/>
    <col min="9236" max="9472" width="9.140625" style="1"/>
    <col min="9473" max="9473" width="9" style="1" customWidth="1"/>
    <col min="9474" max="9474" width="5" style="1" customWidth="1"/>
    <col min="9475" max="9475" width="8.140625" style="1" customWidth="1"/>
    <col min="9476" max="9476" width="12" style="1" customWidth="1"/>
    <col min="9477" max="9477" width="8.140625" style="1" customWidth="1"/>
    <col min="9478" max="9478" width="36.42578125" style="1" customWidth="1"/>
    <col min="9479" max="9479" width="17.5703125" style="1" customWidth="1"/>
    <col min="9480" max="9480" width="17.140625" style="1" customWidth="1"/>
    <col min="9481" max="9481" width="16.28515625" style="1" customWidth="1"/>
    <col min="9482" max="9482" width="16.7109375" style="1" customWidth="1"/>
    <col min="9483" max="9483" width="4.140625" style="1" customWidth="1"/>
    <col min="9484" max="9484" width="15.42578125" style="1" customWidth="1"/>
    <col min="9485" max="9485" width="18.42578125" style="1" customWidth="1"/>
    <col min="9486" max="9486" width="17.5703125" style="1" customWidth="1"/>
    <col min="9487" max="9487" width="18.28515625" style="1" customWidth="1"/>
    <col min="9488" max="9488" width="16" style="1" customWidth="1"/>
    <col min="9489" max="9489" width="22.28515625" style="1" customWidth="1"/>
    <col min="9490" max="9490" width="12.5703125" style="1" bestFit="1" customWidth="1"/>
    <col min="9491" max="9491" width="15.28515625" style="1" customWidth="1"/>
    <col min="9492" max="9728" width="9.140625" style="1"/>
    <col min="9729" max="9729" width="9" style="1" customWidth="1"/>
    <col min="9730" max="9730" width="5" style="1" customWidth="1"/>
    <col min="9731" max="9731" width="8.140625" style="1" customWidth="1"/>
    <col min="9732" max="9732" width="12" style="1" customWidth="1"/>
    <col min="9733" max="9733" width="8.140625" style="1" customWidth="1"/>
    <col min="9734" max="9734" width="36.42578125" style="1" customWidth="1"/>
    <col min="9735" max="9735" width="17.5703125" style="1" customWidth="1"/>
    <col min="9736" max="9736" width="17.140625" style="1" customWidth="1"/>
    <col min="9737" max="9737" width="16.28515625" style="1" customWidth="1"/>
    <col min="9738" max="9738" width="16.7109375" style="1" customWidth="1"/>
    <col min="9739" max="9739" width="4.140625" style="1" customWidth="1"/>
    <col min="9740" max="9740" width="15.42578125" style="1" customWidth="1"/>
    <col min="9741" max="9741" width="18.42578125" style="1" customWidth="1"/>
    <col min="9742" max="9742" width="17.5703125" style="1" customWidth="1"/>
    <col min="9743" max="9743" width="18.28515625" style="1" customWidth="1"/>
    <col min="9744" max="9744" width="16" style="1" customWidth="1"/>
    <col min="9745" max="9745" width="22.28515625" style="1" customWidth="1"/>
    <col min="9746" max="9746" width="12.5703125" style="1" bestFit="1" customWidth="1"/>
    <col min="9747" max="9747" width="15.28515625" style="1" customWidth="1"/>
    <col min="9748" max="9984" width="9.140625" style="1"/>
    <col min="9985" max="9985" width="9" style="1" customWidth="1"/>
    <col min="9986" max="9986" width="5" style="1" customWidth="1"/>
    <col min="9987" max="9987" width="8.140625" style="1" customWidth="1"/>
    <col min="9988" max="9988" width="12" style="1" customWidth="1"/>
    <col min="9989" max="9989" width="8.140625" style="1" customWidth="1"/>
    <col min="9990" max="9990" width="36.42578125" style="1" customWidth="1"/>
    <col min="9991" max="9991" width="17.5703125" style="1" customWidth="1"/>
    <col min="9992" max="9992" width="17.140625" style="1" customWidth="1"/>
    <col min="9993" max="9993" width="16.28515625" style="1" customWidth="1"/>
    <col min="9994" max="9994" width="16.7109375" style="1" customWidth="1"/>
    <col min="9995" max="9995" width="4.140625" style="1" customWidth="1"/>
    <col min="9996" max="9996" width="15.42578125" style="1" customWidth="1"/>
    <col min="9997" max="9997" width="18.42578125" style="1" customWidth="1"/>
    <col min="9998" max="9998" width="17.5703125" style="1" customWidth="1"/>
    <col min="9999" max="9999" width="18.28515625" style="1" customWidth="1"/>
    <col min="10000" max="10000" width="16" style="1" customWidth="1"/>
    <col min="10001" max="10001" width="22.28515625" style="1" customWidth="1"/>
    <col min="10002" max="10002" width="12.5703125" style="1" bestFit="1" customWidth="1"/>
    <col min="10003" max="10003" width="15.28515625" style="1" customWidth="1"/>
    <col min="10004" max="10240" width="9.140625" style="1"/>
    <col min="10241" max="10241" width="9" style="1" customWidth="1"/>
    <col min="10242" max="10242" width="5" style="1" customWidth="1"/>
    <col min="10243" max="10243" width="8.140625" style="1" customWidth="1"/>
    <col min="10244" max="10244" width="12" style="1" customWidth="1"/>
    <col min="10245" max="10245" width="8.140625" style="1" customWidth="1"/>
    <col min="10246" max="10246" width="36.42578125" style="1" customWidth="1"/>
    <col min="10247" max="10247" width="17.5703125" style="1" customWidth="1"/>
    <col min="10248" max="10248" width="17.140625" style="1" customWidth="1"/>
    <col min="10249" max="10249" width="16.28515625" style="1" customWidth="1"/>
    <col min="10250" max="10250" width="16.7109375" style="1" customWidth="1"/>
    <col min="10251" max="10251" width="4.140625" style="1" customWidth="1"/>
    <col min="10252" max="10252" width="15.42578125" style="1" customWidth="1"/>
    <col min="10253" max="10253" width="18.42578125" style="1" customWidth="1"/>
    <col min="10254" max="10254" width="17.5703125" style="1" customWidth="1"/>
    <col min="10255" max="10255" width="18.28515625" style="1" customWidth="1"/>
    <col min="10256" max="10256" width="16" style="1" customWidth="1"/>
    <col min="10257" max="10257" width="22.28515625" style="1" customWidth="1"/>
    <col min="10258" max="10258" width="12.5703125" style="1" bestFit="1" customWidth="1"/>
    <col min="10259" max="10259" width="15.28515625" style="1" customWidth="1"/>
    <col min="10260" max="10496" width="9.140625" style="1"/>
    <col min="10497" max="10497" width="9" style="1" customWidth="1"/>
    <col min="10498" max="10498" width="5" style="1" customWidth="1"/>
    <col min="10499" max="10499" width="8.140625" style="1" customWidth="1"/>
    <col min="10500" max="10500" width="12" style="1" customWidth="1"/>
    <col min="10501" max="10501" width="8.140625" style="1" customWidth="1"/>
    <col min="10502" max="10502" width="36.42578125" style="1" customWidth="1"/>
    <col min="10503" max="10503" width="17.5703125" style="1" customWidth="1"/>
    <col min="10504" max="10504" width="17.140625" style="1" customWidth="1"/>
    <col min="10505" max="10505" width="16.28515625" style="1" customWidth="1"/>
    <col min="10506" max="10506" width="16.7109375" style="1" customWidth="1"/>
    <col min="10507" max="10507" width="4.140625" style="1" customWidth="1"/>
    <col min="10508" max="10508" width="15.42578125" style="1" customWidth="1"/>
    <col min="10509" max="10509" width="18.42578125" style="1" customWidth="1"/>
    <col min="10510" max="10510" width="17.5703125" style="1" customWidth="1"/>
    <col min="10511" max="10511" width="18.28515625" style="1" customWidth="1"/>
    <col min="10512" max="10512" width="16" style="1" customWidth="1"/>
    <col min="10513" max="10513" width="22.28515625" style="1" customWidth="1"/>
    <col min="10514" max="10514" width="12.5703125" style="1" bestFit="1" customWidth="1"/>
    <col min="10515" max="10515" width="15.28515625" style="1" customWidth="1"/>
    <col min="10516" max="10752" width="9.140625" style="1"/>
    <col min="10753" max="10753" width="9" style="1" customWidth="1"/>
    <col min="10754" max="10754" width="5" style="1" customWidth="1"/>
    <col min="10755" max="10755" width="8.140625" style="1" customWidth="1"/>
    <col min="10756" max="10756" width="12" style="1" customWidth="1"/>
    <col min="10757" max="10757" width="8.140625" style="1" customWidth="1"/>
    <col min="10758" max="10758" width="36.42578125" style="1" customWidth="1"/>
    <col min="10759" max="10759" width="17.5703125" style="1" customWidth="1"/>
    <col min="10760" max="10760" width="17.140625" style="1" customWidth="1"/>
    <col min="10761" max="10761" width="16.28515625" style="1" customWidth="1"/>
    <col min="10762" max="10762" width="16.7109375" style="1" customWidth="1"/>
    <col min="10763" max="10763" width="4.140625" style="1" customWidth="1"/>
    <col min="10764" max="10764" width="15.42578125" style="1" customWidth="1"/>
    <col min="10765" max="10765" width="18.42578125" style="1" customWidth="1"/>
    <col min="10766" max="10766" width="17.5703125" style="1" customWidth="1"/>
    <col min="10767" max="10767" width="18.28515625" style="1" customWidth="1"/>
    <col min="10768" max="10768" width="16" style="1" customWidth="1"/>
    <col min="10769" max="10769" width="22.28515625" style="1" customWidth="1"/>
    <col min="10770" max="10770" width="12.5703125" style="1" bestFit="1" customWidth="1"/>
    <col min="10771" max="10771" width="15.28515625" style="1" customWidth="1"/>
    <col min="10772" max="11008" width="9.140625" style="1"/>
    <col min="11009" max="11009" width="9" style="1" customWidth="1"/>
    <col min="11010" max="11010" width="5" style="1" customWidth="1"/>
    <col min="11011" max="11011" width="8.140625" style="1" customWidth="1"/>
    <col min="11012" max="11012" width="12" style="1" customWidth="1"/>
    <col min="11013" max="11013" width="8.140625" style="1" customWidth="1"/>
    <col min="11014" max="11014" width="36.42578125" style="1" customWidth="1"/>
    <col min="11015" max="11015" width="17.5703125" style="1" customWidth="1"/>
    <col min="11016" max="11016" width="17.140625" style="1" customWidth="1"/>
    <col min="11017" max="11017" width="16.28515625" style="1" customWidth="1"/>
    <col min="11018" max="11018" width="16.7109375" style="1" customWidth="1"/>
    <col min="11019" max="11019" width="4.140625" style="1" customWidth="1"/>
    <col min="11020" max="11020" width="15.42578125" style="1" customWidth="1"/>
    <col min="11021" max="11021" width="18.42578125" style="1" customWidth="1"/>
    <col min="11022" max="11022" width="17.5703125" style="1" customWidth="1"/>
    <col min="11023" max="11023" width="18.28515625" style="1" customWidth="1"/>
    <col min="11024" max="11024" width="16" style="1" customWidth="1"/>
    <col min="11025" max="11025" width="22.28515625" style="1" customWidth="1"/>
    <col min="11026" max="11026" width="12.5703125" style="1" bestFit="1" customWidth="1"/>
    <col min="11027" max="11027" width="15.28515625" style="1" customWidth="1"/>
    <col min="11028" max="11264" width="9.140625" style="1"/>
    <col min="11265" max="11265" width="9" style="1" customWidth="1"/>
    <col min="11266" max="11266" width="5" style="1" customWidth="1"/>
    <col min="11267" max="11267" width="8.140625" style="1" customWidth="1"/>
    <col min="11268" max="11268" width="12" style="1" customWidth="1"/>
    <col min="11269" max="11269" width="8.140625" style="1" customWidth="1"/>
    <col min="11270" max="11270" width="36.42578125" style="1" customWidth="1"/>
    <col min="11271" max="11271" width="17.5703125" style="1" customWidth="1"/>
    <col min="11272" max="11272" width="17.140625" style="1" customWidth="1"/>
    <col min="11273" max="11273" width="16.28515625" style="1" customWidth="1"/>
    <col min="11274" max="11274" width="16.7109375" style="1" customWidth="1"/>
    <col min="11275" max="11275" width="4.140625" style="1" customWidth="1"/>
    <col min="11276" max="11276" width="15.42578125" style="1" customWidth="1"/>
    <col min="11277" max="11277" width="18.42578125" style="1" customWidth="1"/>
    <col min="11278" max="11278" width="17.5703125" style="1" customWidth="1"/>
    <col min="11279" max="11279" width="18.28515625" style="1" customWidth="1"/>
    <col min="11280" max="11280" width="16" style="1" customWidth="1"/>
    <col min="11281" max="11281" width="22.28515625" style="1" customWidth="1"/>
    <col min="11282" max="11282" width="12.5703125" style="1" bestFit="1" customWidth="1"/>
    <col min="11283" max="11283" width="15.28515625" style="1" customWidth="1"/>
    <col min="11284" max="11520" width="9.140625" style="1"/>
    <col min="11521" max="11521" width="9" style="1" customWidth="1"/>
    <col min="11522" max="11522" width="5" style="1" customWidth="1"/>
    <col min="11523" max="11523" width="8.140625" style="1" customWidth="1"/>
    <col min="11524" max="11524" width="12" style="1" customWidth="1"/>
    <col min="11525" max="11525" width="8.140625" style="1" customWidth="1"/>
    <col min="11526" max="11526" width="36.42578125" style="1" customWidth="1"/>
    <col min="11527" max="11527" width="17.5703125" style="1" customWidth="1"/>
    <col min="11528" max="11528" width="17.140625" style="1" customWidth="1"/>
    <col min="11529" max="11529" width="16.28515625" style="1" customWidth="1"/>
    <col min="11530" max="11530" width="16.7109375" style="1" customWidth="1"/>
    <col min="11531" max="11531" width="4.140625" style="1" customWidth="1"/>
    <col min="11532" max="11532" width="15.42578125" style="1" customWidth="1"/>
    <col min="11533" max="11533" width="18.42578125" style="1" customWidth="1"/>
    <col min="11534" max="11534" width="17.5703125" style="1" customWidth="1"/>
    <col min="11535" max="11535" width="18.28515625" style="1" customWidth="1"/>
    <col min="11536" max="11536" width="16" style="1" customWidth="1"/>
    <col min="11537" max="11537" width="22.28515625" style="1" customWidth="1"/>
    <col min="11538" max="11538" width="12.5703125" style="1" bestFit="1" customWidth="1"/>
    <col min="11539" max="11539" width="15.28515625" style="1" customWidth="1"/>
    <col min="11540" max="11776" width="9.140625" style="1"/>
    <col min="11777" max="11777" width="9" style="1" customWidth="1"/>
    <col min="11778" max="11778" width="5" style="1" customWidth="1"/>
    <col min="11779" max="11779" width="8.140625" style="1" customWidth="1"/>
    <col min="11780" max="11780" width="12" style="1" customWidth="1"/>
    <col min="11781" max="11781" width="8.140625" style="1" customWidth="1"/>
    <col min="11782" max="11782" width="36.42578125" style="1" customWidth="1"/>
    <col min="11783" max="11783" width="17.5703125" style="1" customWidth="1"/>
    <col min="11784" max="11784" width="17.140625" style="1" customWidth="1"/>
    <col min="11785" max="11785" width="16.28515625" style="1" customWidth="1"/>
    <col min="11786" max="11786" width="16.7109375" style="1" customWidth="1"/>
    <col min="11787" max="11787" width="4.140625" style="1" customWidth="1"/>
    <col min="11788" max="11788" width="15.42578125" style="1" customWidth="1"/>
    <col min="11789" max="11789" width="18.42578125" style="1" customWidth="1"/>
    <col min="11790" max="11790" width="17.5703125" style="1" customWidth="1"/>
    <col min="11791" max="11791" width="18.28515625" style="1" customWidth="1"/>
    <col min="11792" max="11792" width="16" style="1" customWidth="1"/>
    <col min="11793" max="11793" width="22.28515625" style="1" customWidth="1"/>
    <col min="11794" max="11794" width="12.5703125" style="1" bestFit="1" customWidth="1"/>
    <col min="11795" max="11795" width="15.28515625" style="1" customWidth="1"/>
    <col min="11796" max="12032" width="9.140625" style="1"/>
    <col min="12033" max="12033" width="9" style="1" customWidth="1"/>
    <col min="12034" max="12034" width="5" style="1" customWidth="1"/>
    <col min="12035" max="12035" width="8.140625" style="1" customWidth="1"/>
    <col min="12036" max="12036" width="12" style="1" customWidth="1"/>
    <col min="12037" max="12037" width="8.140625" style="1" customWidth="1"/>
    <col min="12038" max="12038" width="36.42578125" style="1" customWidth="1"/>
    <col min="12039" max="12039" width="17.5703125" style="1" customWidth="1"/>
    <col min="12040" max="12040" width="17.140625" style="1" customWidth="1"/>
    <col min="12041" max="12041" width="16.28515625" style="1" customWidth="1"/>
    <col min="12042" max="12042" width="16.7109375" style="1" customWidth="1"/>
    <col min="12043" max="12043" width="4.140625" style="1" customWidth="1"/>
    <col min="12044" max="12044" width="15.42578125" style="1" customWidth="1"/>
    <col min="12045" max="12045" width="18.42578125" style="1" customWidth="1"/>
    <col min="12046" max="12046" width="17.5703125" style="1" customWidth="1"/>
    <col min="12047" max="12047" width="18.28515625" style="1" customWidth="1"/>
    <col min="12048" max="12048" width="16" style="1" customWidth="1"/>
    <col min="12049" max="12049" width="22.28515625" style="1" customWidth="1"/>
    <col min="12050" max="12050" width="12.5703125" style="1" bestFit="1" customWidth="1"/>
    <col min="12051" max="12051" width="15.28515625" style="1" customWidth="1"/>
    <col min="12052" max="12288" width="9.140625" style="1"/>
    <col min="12289" max="12289" width="9" style="1" customWidth="1"/>
    <col min="12290" max="12290" width="5" style="1" customWidth="1"/>
    <col min="12291" max="12291" width="8.140625" style="1" customWidth="1"/>
    <col min="12292" max="12292" width="12" style="1" customWidth="1"/>
    <col min="12293" max="12293" width="8.140625" style="1" customWidth="1"/>
    <col min="12294" max="12294" width="36.42578125" style="1" customWidth="1"/>
    <col min="12295" max="12295" width="17.5703125" style="1" customWidth="1"/>
    <col min="12296" max="12296" width="17.140625" style="1" customWidth="1"/>
    <col min="12297" max="12297" width="16.28515625" style="1" customWidth="1"/>
    <col min="12298" max="12298" width="16.7109375" style="1" customWidth="1"/>
    <col min="12299" max="12299" width="4.140625" style="1" customWidth="1"/>
    <col min="12300" max="12300" width="15.42578125" style="1" customWidth="1"/>
    <col min="12301" max="12301" width="18.42578125" style="1" customWidth="1"/>
    <col min="12302" max="12302" width="17.5703125" style="1" customWidth="1"/>
    <col min="12303" max="12303" width="18.28515625" style="1" customWidth="1"/>
    <col min="12304" max="12304" width="16" style="1" customWidth="1"/>
    <col min="12305" max="12305" width="22.28515625" style="1" customWidth="1"/>
    <col min="12306" max="12306" width="12.5703125" style="1" bestFit="1" customWidth="1"/>
    <col min="12307" max="12307" width="15.28515625" style="1" customWidth="1"/>
    <col min="12308" max="12544" width="9.140625" style="1"/>
    <col min="12545" max="12545" width="9" style="1" customWidth="1"/>
    <col min="12546" max="12546" width="5" style="1" customWidth="1"/>
    <col min="12547" max="12547" width="8.140625" style="1" customWidth="1"/>
    <col min="12548" max="12548" width="12" style="1" customWidth="1"/>
    <col min="12549" max="12549" width="8.140625" style="1" customWidth="1"/>
    <col min="12550" max="12550" width="36.42578125" style="1" customWidth="1"/>
    <col min="12551" max="12551" width="17.5703125" style="1" customWidth="1"/>
    <col min="12552" max="12552" width="17.140625" style="1" customWidth="1"/>
    <col min="12553" max="12553" width="16.28515625" style="1" customWidth="1"/>
    <col min="12554" max="12554" width="16.7109375" style="1" customWidth="1"/>
    <col min="12555" max="12555" width="4.140625" style="1" customWidth="1"/>
    <col min="12556" max="12556" width="15.42578125" style="1" customWidth="1"/>
    <col min="12557" max="12557" width="18.42578125" style="1" customWidth="1"/>
    <col min="12558" max="12558" width="17.5703125" style="1" customWidth="1"/>
    <col min="12559" max="12559" width="18.28515625" style="1" customWidth="1"/>
    <col min="12560" max="12560" width="16" style="1" customWidth="1"/>
    <col min="12561" max="12561" width="22.28515625" style="1" customWidth="1"/>
    <col min="12562" max="12562" width="12.5703125" style="1" bestFit="1" customWidth="1"/>
    <col min="12563" max="12563" width="15.28515625" style="1" customWidth="1"/>
    <col min="12564" max="12800" width="9.140625" style="1"/>
    <col min="12801" max="12801" width="9" style="1" customWidth="1"/>
    <col min="12802" max="12802" width="5" style="1" customWidth="1"/>
    <col min="12803" max="12803" width="8.140625" style="1" customWidth="1"/>
    <col min="12804" max="12804" width="12" style="1" customWidth="1"/>
    <col min="12805" max="12805" width="8.140625" style="1" customWidth="1"/>
    <col min="12806" max="12806" width="36.42578125" style="1" customWidth="1"/>
    <col min="12807" max="12807" width="17.5703125" style="1" customWidth="1"/>
    <col min="12808" max="12808" width="17.140625" style="1" customWidth="1"/>
    <col min="12809" max="12809" width="16.28515625" style="1" customWidth="1"/>
    <col min="12810" max="12810" width="16.7109375" style="1" customWidth="1"/>
    <col min="12811" max="12811" width="4.140625" style="1" customWidth="1"/>
    <col min="12812" max="12812" width="15.42578125" style="1" customWidth="1"/>
    <col min="12813" max="12813" width="18.42578125" style="1" customWidth="1"/>
    <col min="12814" max="12814" width="17.5703125" style="1" customWidth="1"/>
    <col min="12815" max="12815" width="18.28515625" style="1" customWidth="1"/>
    <col min="12816" max="12816" width="16" style="1" customWidth="1"/>
    <col min="12817" max="12817" width="22.28515625" style="1" customWidth="1"/>
    <col min="12818" max="12818" width="12.5703125" style="1" bestFit="1" customWidth="1"/>
    <col min="12819" max="12819" width="15.28515625" style="1" customWidth="1"/>
    <col min="12820" max="13056" width="9.140625" style="1"/>
    <col min="13057" max="13057" width="9" style="1" customWidth="1"/>
    <col min="13058" max="13058" width="5" style="1" customWidth="1"/>
    <col min="13059" max="13059" width="8.140625" style="1" customWidth="1"/>
    <col min="13060" max="13060" width="12" style="1" customWidth="1"/>
    <col min="13061" max="13061" width="8.140625" style="1" customWidth="1"/>
    <col min="13062" max="13062" width="36.42578125" style="1" customWidth="1"/>
    <col min="13063" max="13063" width="17.5703125" style="1" customWidth="1"/>
    <col min="13064" max="13064" width="17.140625" style="1" customWidth="1"/>
    <col min="13065" max="13065" width="16.28515625" style="1" customWidth="1"/>
    <col min="13066" max="13066" width="16.7109375" style="1" customWidth="1"/>
    <col min="13067" max="13067" width="4.140625" style="1" customWidth="1"/>
    <col min="13068" max="13068" width="15.42578125" style="1" customWidth="1"/>
    <col min="13069" max="13069" width="18.42578125" style="1" customWidth="1"/>
    <col min="13070" max="13070" width="17.5703125" style="1" customWidth="1"/>
    <col min="13071" max="13071" width="18.28515625" style="1" customWidth="1"/>
    <col min="13072" max="13072" width="16" style="1" customWidth="1"/>
    <col min="13073" max="13073" width="22.28515625" style="1" customWidth="1"/>
    <col min="13074" max="13074" width="12.5703125" style="1" bestFit="1" customWidth="1"/>
    <col min="13075" max="13075" width="15.28515625" style="1" customWidth="1"/>
    <col min="13076" max="13312" width="9.140625" style="1"/>
    <col min="13313" max="13313" width="9" style="1" customWidth="1"/>
    <col min="13314" max="13314" width="5" style="1" customWidth="1"/>
    <col min="13315" max="13315" width="8.140625" style="1" customWidth="1"/>
    <col min="13316" max="13316" width="12" style="1" customWidth="1"/>
    <col min="13317" max="13317" width="8.140625" style="1" customWidth="1"/>
    <col min="13318" max="13318" width="36.42578125" style="1" customWidth="1"/>
    <col min="13319" max="13319" width="17.5703125" style="1" customWidth="1"/>
    <col min="13320" max="13320" width="17.140625" style="1" customWidth="1"/>
    <col min="13321" max="13321" width="16.28515625" style="1" customWidth="1"/>
    <col min="13322" max="13322" width="16.7109375" style="1" customWidth="1"/>
    <col min="13323" max="13323" width="4.140625" style="1" customWidth="1"/>
    <col min="13324" max="13324" width="15.42578125" style="1" customWidth="1"/>
    <col min="13325" max="13325" width="18.42578125" style="1" customWidth="1"/>
    <col min="13326" max="13326" width="17.5703125" style="1" customWidth="1"/>
    <col min="13327" max="13327" width="18.28515625" style="1" customWidth="1"/>
    <col min="13328" max="13328" width="16" style="1" customWidth="1"/>
    <col min="13329" max="13329" width="22.28515625" style="1" customWidth="1"/>
    <col min="13330" max="13330" width="12.5703125" style="1" bestFit="1" customWidth="1"/>
    <col min="13331" max="13331" width="15.28515625" style="1" customWidth="1"/>
    <col min="13332" max="13568" width="9.140625" style="1"/>
    <col min="13569" max="13569" width="9" style="1" customWidth="1"/>
    <col min="13570" max="13570" width="5" style="1" customWidth="1"/>
    <col min="13571" max="13571" width="8.140625" style="1" customWidth="1"/>
    <col min="13572" max="13572" width="12" style="1" customWidth="1"/>
    <col min="13573" max="13573" width="8.140625" style="1" customWidth="1"/>
    <col min="13574" max="13574" width="36.42578125" style="1" customWidth="1"/>
    <col min="13575" max="13575" width="17.5703125" style="1" customWidth="1"/>
    <col min="13576" max="13576" width="17.140625" style="1" customWidth="1"/>
    <col min="13577" max="13577" width="16.28515625" style="1" customWidth="1"/>
    <col min="13578" max="13578" width="16.7109375" style="1" customWidth="1"/>
    <col min="13579" max="13579" width="4.140625" style="1" customWidth="1"/>
    <col min="13580" max="13580" width="15.42578125" style="1" customWidth="1"/>
    <col min="13581" max="13581" width="18.42578125" style="1" customWidth="1"/>
    <col min="13582" max="13582" width="17.5703125" style="1" customWidth="1"/>
    <col min="13583" max="13583" width="18.28515625" style="1" customWidth="1"/>
    <col min="13584" max="13584" width="16" style="1" customWidth="1"/>
    <col min="13585" max="13585" width="22.28515625" style="1" customWidth="1"/>
    <col min="13586" max="13586" width="12.5703125" style="1" bestFit="1" customWidth="1"/>
    <col min="13587" max="13587" width="15.28515625" style="1" customWidth="1"/>
    <col min="13588" max="13824" width="9.140625" style="1"/>
    <col min="13825" max="13825" width="9" style="1" customWidth="1"/>
    <col min="13826" max="13826" width="5" style="1" customWidth="1"/>
    <col min="13827" max="13827" width="8.140625" style="1" customWidth="1"/>
    <col min="13828" max="13828" width="12" style="1" customWidth="1"/>
    <col min="13829" max="13829" width="8.140625" style="1" customWidth="1"/>
    <col min="13830" max="13830" width="36.42578125" style="1" customWidth="1"/>
    <col min="13831" max="13831" width="17.5703125" style="1" customWidth="1"/>
    <col min="13832" max="13832" width="17.140625" style="1" customWidth="1"/>
    <col min="13833" max="13833" width="16.28515625" style="1" customWidth="1"/>
    <col min="13834" max="13834" width="16.7109375" style="1" customWidth="1"/>
    <col min="13835" max="13835" width="4.140625" style="1" customWidth="1"/>
    <col min="13836" max="13836" width="15.42578125" style="1" customWidth="1"/>
    <col min="13837" max="13837" width="18.42578125" style="1" customWidth="1"/>
    <col min="13838" max="13838" width="17.5703125" style="1" customWidth="1"/>
    <col min="13839" max="13839" width="18.28515625" style="1" customWidth="1"/>
    <col min="13840" max="13840" width="16" style="1" customWidth="1"/>
    <col min="13841" max="13841" width="22.28515625" style="1" customWidth="1"/>
    <col min="13842" max="13842" width="12.5703125" style="1" bestFit="1" customWidth="1"/>
    <col min="13843" max="13843" width="15.28515625" style="1" customWidth="1"/>
    <col min="13844" max="14080" width="9.140625" style="1"/>
    <col min="14081" max="14081" width="9" style="1" customWidth="1"/>
    <col min="14082" max="14082" width="5" style="1" customWidth="1"/>
    <col min="14083" max="14083" width="8.140625" style="1" customWidth="1"/>
    <col min="14084" max="14084" width="12" style="1" customWidth="1"/>
    <col min="14085" max="14085" width="8.140625" style="1" customWidth="1"/>
    <col min="14086" max="14086" width="36.42578125" style="1" customWidth="1"/>
    <col min="14087" max="14087" width="17.5703125" style="1" customWidth="1"/>
    <col min="14088" max="14088" width="17.140625" style="1" customWidth="1"/>
    <col min="14089" max="14089" width="16.28515625" style="1" customWidth="1"/>
    <col min="14090" max="14090" width="16.7109375" style="1" customWidth="1"/>
    <col min="14091" max="14091" width="4.140625" style="1" customWidth="1"/>
    <col min="14092" max="14092" width="15.42578125" style="1" customWidth="1"/>
    <col min="14093" max="14093" width="18.42578125" style="1" customWidth="1"/>
    <col min="14094" max="14094" width="17.5703125" style="1" customWidth="1"/>
    <col min="14095" max="14095" width="18.28515625" style="1" customWidth="1"/>
    <col min="14096" max="14096" width="16" style="1" customWidth="1"/>
    <col min="14097" max="14097" width="22.28515625" style="1" customWidth="1"/>
    <col min="14098" max="14098" width="12.5703125" style="1" bestFit="1" customWidth="1"/>
    <col min="14099" max="14099" width="15.28515625" style="1" customWidth="1"/>
    <col min="14100" max="14336" width="9.140625" style="1"/>
    <col min="14337" max="14337" width="9" style="1" customWidth="1"/>
    <col min="14338" max="14338" width="5" style="1" customWidth="1"/>
    <col min="14339" max="14339" width="8.140625" style="1" customWidth="1"/>
    <col min="14340" max="14340" width="12" style="1" customWidth="1"/>
    <col min="14341" max="14341" width="8.140625" style="1" customWidth="1"/>
    <col min="14342" max="14342" width="36.42578125" style="1" customWidth="1"/>
    <col min="14343" max="14343" width="17.5703125" style="1" customWidth="1"/>
    <col min="14344" max="14344" width="17.140625" style="1" customWidth="1"/>
    <col min="14345" max="14345" width="16.28515625" style="1" customWidth="1"/>
    <col min="14346" max="14346" width="16.7109375" style="1" customWidth="1"/>
    <col min="14347" max="14347" width="4.140625" style="1" customWidth="1"/>
    <col min="14348" max="14348" width="15.42578125" style="1" customWidth="1"/>
    <col min="14349" max="14349" width="18.42578125" style="1" customWidth="1"/>
    <col min="14350" max="14350" width="17.5703125" style="1" customWidth="1"/>
    <col min="14351" max="14351" width="18.28515625" style="1" customWidth="1"/>
    <col min="14352" max="14352" width="16" style="1" customWidth="1"/>
    <col min="14353" max="14353" width="22.28515625" style="1" customWidth="1"/>
    <col min="14354" max="14354" width="12.5703125" style="1" bestFit="1" customWidth="1"/>
    <col min="14355" max="14355" width="15.28515625" style="1" customWidth="1"/>
    <col min="14356" max="14592" width="9.140625" style="1"/>
    <col min="14593" max="14593" width="9" style="1" customWidth="1"/>
    <col min="14594" max="14594" width="5" style="1" customWidth="1"/>
    <col min="14595" max="14595" width="8.140625" style="1" customWidth="1"/>
    <col min="14596" max="14596" width="12" style="1" customWidth="1"/>
    <col min="14597" max="14597" width="8.140625" style="1" customWidth="1"/>
    <col min="14598" max="14598" width="36.42578125" style="1" customWidth="1"/>
    <col min="14599" max="14599" width="17.5703125" style="1" customWidth="1"/>
    <col min="14600" max="14600" width="17.140625" style="1" customWidth="1"/>
    <col min="14601" max="14601" width="16.28515625" style="1" customWidth="1"/>
    <col min="14602" max="14602" width="16.7109375" style="1" customWidth="1"/>
    <col min="14603" max="14603" width="4.140625" style="1" customWidth="1"/>
    <col min="14604" max="14604" width="15.42578125" style="1" customWidth="1"/>
    <col min="14605" max="14605" width="18.42578125" style="1" customWidth="1"/>
    <col min="14606" max="14606" width="17.5703125" style="1" customWidth="1"/>
    <col min="14607" max="14607" width="18.28515625" style="1" customWidth="1"/>
    <col min="14608" max="14608" width="16" style="1" customWidth="1"/>
    <col min="14609" max="14609" width="22.28515625" style="1" customWidth="1"/>
    <col min="14610" max="14610" width="12.5703125" style="1" bestFit="1" customWidth="1"/>
    <col min="14611" max="14611" width="15.28515625" style="1" customWidth="1"/>
    <col min="14612" max="14848" width="9.140625" style="1"/>
    <col min="14849" max="14849" width="9" style="1" customWidth="1"/>
    <col min="14850" max="14850" width="5" style="1" customWidth="1"/>
    <col min="14851" max="14851" width="8.140625" style="1" customWidth="1"/>
    <col min="14852" max="14852" width="12" style="1" customWidth="1"/>
    <col min="14853" max="14853" width="8.140625" style="1" customWidth="1"/>
    <col min="14854" max="14854" width="36.42578125" style="1" customWidth="1"/>
    <col min="14855" max="14855" width="17.5703125" style="1" customWidth="1"/>
    <col min="14856" max="14856" width="17.140625" style="1" customWidth="1"/>
    <col min="14857" max="14857" width="16.28515625" style="1" customWidth="1"/>
    <col min="14858" max="14858" width="16.7109375" style="1" customWidth="1"/>
    <col min="14859" max="14859" width="4.140625" style="1" customWidth="1"/>
    <col min="14860" max="14860" width="15.42578125" style="1" customWidth="1"/>
    <col min="14861" max="14861" width="18.42578125" style="1" customWidth="1"/>
    <col min="14862" max="14862" width="17.5703125" style="1" customWidth="1"/>
    <col min="14863" max="14863" width="18.28515625" style="1" customWidth="1"/>
    <col min="14864" max="14864" width="16" style="1" customWidth="1"/>
    <col min="14865" max="14865" width="22.28515625" style="1" customWidth="1"/>
    <col min="14866" max="14866" width="12.5703125" style="1" bestFit="1" customWidth="1"/>
    <col min="14867" max="14867" width="15.28515625" style="1" customWidth="1"/>
    <col min="14868" max="15104" width="9.140625" style="1"/>
    <col min="15105" max="15105" width="9" style="1" customWidth="1"/>
    <col min="15106" max="15106" width="5" style="1" customWidth="1"/>
    <col min="15107" max="15107" width="8.140625" style="1" customWidth="1"/>
    <col min="15108" max="15108" width="12" style="1" customWidth="1"/>
    <col min="15109" max="15109" width="8.140625" style="1" customWidth="1"/>
    <col min="15110" max="15110" width="36.42578125" style="1" customWidth="1"/>
    <col min="15111" max="15111" width="17.5703125" style="1" customWidth="1"/>
    <col min="15112" max="15112" width="17.140625" style="1" customWidth="1"/>
    <col min="15113" max="15113" width="16.28515625" style="1" customWidth="1"/>
    <col min="15114" max="15114" width="16.7109375" style="1" customWidth="1"/>
    <col min="15115" max="15115" width="4.140625" style="1" customWidth="1"/>
    <col min="15116" max="15116" width="15.42578125" style="1" customWidth="1"/>
    <col min="15117" max="15117" width="18.42578125" style="1" customWidth="1"/>
    <col min="15118" max="15118" width="17.5703125" style="1" customWidth="1"/>
    <col min="15119" max="15119" width="18.28515625" style="1" customWidth="1"/>
    <col min="15120" max="15120" width="16" style="1" customWidth="1"/>
    <col min="15121" max="15121" width="22.28515625" style="1" customWidth="1"/>
    <col min="15122" max="15122" width="12.5703125" style="1" bestFit="1" customWidth="1"/>
    <col min="15123" max="15123" width="15.28515625" style="1" customWidth="1"/>
    <col min="15124" max="15360" width="9.140625" style="1"/>
    <col min="15361" max="15361" width="9" style="1" customWidth="1"/>
    <col min="15362" max="15362" width="5" style="1" customWidth="1"/>
    <col min="15363" max="15363" width="8.140625" style="1" customWidth="1"/>
    <col min="15364" max="15364" width="12" style="1" customWidth="1"/>
    <col min="15365" max="15365" width="8.140625" style="1" customWidth="1"/>
    <col min="15366" max="15366" width="36.42578125" style="1" customWidth="1"/>
    <col min="15367" max="15367" width="17.5703125" style="1" customWidth="1"/>
    <col min="15368" max="15368" width="17.140625" style="1" customWidth="1"/>
    <col min="15369" max="15369" width="16.28515625" style="1" customWidth="1"/>
    <col min="15370" max="15370" width="16.7109375" style="1" customWidth="1"/>
    <col min="15371" max="15371" width="4.140625" style="1" customWidth="1"/>
    <col min="15372" max="15372" width="15.42578125" style="1" customWidth="1"/>
    <col min="15373" max="15373" width="18.42578125" style="1" customWidth="1"/>
    <col min="15374" max="15374" width="17.5703125" style="1" customWidth="1"/>
    <col min="15375" max="15375" width="18.28515625" style="1" customWidth="1"/>
    <col min="15376" max="15376" width="16" style="1" customWidth="1"/>
    <col min="15377" max="15377" width="22.28515625" style="1" customWidth="1"/>
    <col min="15378" max="15378" width="12.5703125" style="1" bestFit="1" customWidth="1"/>
    <col min="15379" max="15379" width="15.28515625" style="1" customWidth="1"/>
    <col min="15380" max="15616" width="9.140625" style="1"/>
    <col min="15617" max="15617" width="9" style="1" customWidth="1"/>
    <col min="15618" max="15618" width="5" style="1" customWidth="1"/>
    <col min="15619" max="15619" width="8.140625" style="1" customWidth="1"/>
    <col min="15620" max="15620" width="12" style="1" customWidth="1"/>
    <col min="15621" max="15621" width="8.140625" style="1" customWidth="1"/>
    <col min="15622" max="15622" width="36.42578125" style="1" customWidth="1"/>
    <col min="15623" max="15623" width="17.5703125" style="1" customWidth="1"/>
    <col min="15624" max="15624" width="17.140625" style="1" customWidth="1"/>
    <col min="15625" max="15625" width="16.28515625" style="1" customWidth="1"/>
    <col min="15626" max="15626" width="16.7109375" style="1" customWidth="1"/>
    <col min="15627" max="15627" width="4.140625" style="1" customWidth="1"/>
    <col min="15628" max="15628" width="15.42578125" style="1" customWidth="1"/>
    <col min="15629" max="15629" width="18.42578125" style="1" customWidth="1"/>
    <col min="15630" max="15630" width="17.5703125" style="1" customWidth="1"/>
    <col min="15631" max="15631" width="18.28515625" style="1" customWidth="1"/>
    <col min="15632" max="15632" width="16" style="1" customWidth="1"/>
    <col min="15633" max="15633" width="22.28515625" style="1" customWidth="1"/>
    <col min="15634" max="15634" width="12.5703125" style="1" bestFit="1" customWidth="1"/>
    <col min="15635" max="15635" width="15.28515625" style="1" customWidth="1"/>
    <col min="15636" max="15872" width="9.140625" style="1"/>
    <col min="15873" max="15873" width="9" style="1" customWidth="1"/>
    <col min="15874" max="15874" width="5" style="1" customWidth="1"/>
    <col min="15875" max="15875" width="8.140625" style="1" customWidth="1"/>
    <col min="15876" max="15876" width="12" style="1" customWidth="1"/>
    <col min="15877" max="15877" width="8.140625" style="1" customWidth="1"/>
    <col min="15878" max="15878" width="36.42578125" style="1" customWidth="1"/>
    <col min="15879" max="15879" width="17.5703125" style="1" customWidth="1"/>
    <col min="15880" max="15880" width="17.140625" style="1" customWidth="1"/>
    <col min="15881" max="15881" width="16.28515625" style="1" customWidth="1"/>
    <col min="15882" max="15882" width="16.7109375" style="1" customWidth="1"/>
    <col min="15883" max="15883" width="4.140625" style="1" customWidth="1"/>
    <col min="15884" max="15884" width="15.42578125" style="1" customWidth="1"/>
    <col min="15885" max="15885" width="18.42578125" style="1" customWidth="1"/>
    <col min="15886" max="15886" width="17.5703125" style="1" customWidth="1"/>
    <col min="15887" max="15887" width="18.28515625" style="1" customWidth="1"/>
    <col min="15888" max="15888" width="16" style="1" customWidth="1"/>
    <col min="15889" max="15889" width="22.28515625" style="1" customWidth="1"/>
    <col min="15890" max="15890" width="12.5703125" style="1" bestFit="1" customWidth="1"/>
    <col min="15891" max="15891" width="15.28515625" style="1" customWidth="1"/>
    <col min="15892" max="16128" width="9.140625" style="1"/>
    <col min="16129" max="16129" width="9" style="1" customWidth="1"/>
    <col min="16130" max="16130" width="5" style="1" customWidth="1"/>
    <col min="16131" max="16131" width="8.140625" style="1" customWidth="1"/>
    <col min="16132" max="16132" width="12" style="1" customWidth="1"/>
    <col min="16133" max="16133" width="8.140625" style="1" customWidth="1"/>
    <col min="16134" max="16134" width="36.42578125" style="1" customWidth="1"/>
    <col min="16135" max="16135" width="17.5703125" style="1" customWidth="1"/>
    <col min="16136" max="16136" width="17.140625" style="1" customWidth="1"/>
    <col min="16137" max="16137" width="16.28515625" style="1" customWidth="1"/>
    <col min="16138" max="16138" width="16.7109375" style="1" customWidth="1"/>
    <col min="16139" max="16139" width="4.140625" style="1" customWidth="1"/>
    <col min="16140" max="16140" width="15.42578125" style="1" customWidth="1"/>
    <col min="16141" max="16141" width="18.42578125" style="1" customWidth="1"/>
    <col min="16142" max="16142" width="17.5703125" style="1" customWidth="1"/>
    <col min="16143" max="16143" width="18.28515625" style="1" customWidth="1"/>
    <col min="16144" max="16144" width="16" style="1" customWidth="1"/>
    <col min="16145" max="16145" width="22.28515625" style="1" customWidth="1"/>
    <col min="16146" max="16146" width="12.5703125" style="1" bestFit="1" customWidth="1"/>
    <col min="16147" max="16147" width="15.28515625" style="1" customWidth="1"/>
    <col min="16148" max="16384" width="9.140625" style="1"/>
  </cols>
  <sheetData>
    <row r="1" spans="1:20"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  <c r="N1" s="142"/>
      <c r="O1" s="142"/>
      <c r="P1" s="142"/>
      <c r="Q1" s="142"/>
      <c r="R1" s="2"/>
      <c r="S1" s="2"/>
      <c r="T1" s="2"/>
    </row>
    <row r="2" spans="1:20" ht="15.75">
      <c r="B2" s="141"/>
      <c r="C2" s="141"/>
      <c r="D2" s="141"/>
      <c r="E2" s="141"/>
      <c r="F2" s="141"/>
      <c r="G2" s="143"/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2"/>
      <c r="S2" s="2"/>
      <c r="T2" s="2"/>
    </row>
    <row r="3" spans="1:20" ht="15.75">
      <c r="B3" s="141"/>
      <c r="C3" s="141"/>
      <c r="D3" s="141"/>
      <c r="E3" s="141"/>
      <c r="F3" s="141"/>
      <c r="G3" s="143"/>
      <c r="H3" s="141"/>
      <c r="I3" s="144"/>
      <c r="J3" s="144"/>
      <c r="K3" s="141"/>
      <c r="L3" s="141"/>
      <c r="M3" s="141"/>
      <c r="N3" s="142"/>
      <c r="O3" s="141"/>
      <c r="P3" s="141"/>
      <c r="Q3" s="142"/>
      <c r="R3" s="2"/>
      <c r="S3" s="2"/>
      <c r="T3" s="2"/>
    </row>
    <row r="4" spans="1:20" ht="15.75">
      <c r="B4" s="141"/>
      <c r="C4" s="141"/>
      <c r="D4" s="141"/>
      <c r="E4" s="141"/>
      <c r="F4" s="141"/>
      <c r="G4" s="143"/>
      <c r="H4" s="141"/>
      <c r="I4" s="144"/>
      <c r="J4" s="144"/>
      <c r="K4" s="141"/>
      <c r="L4" s="141"/>
      <c r="M4" s="141"/>
      <c r="N4" s="142"/>
      <c r="O4" s="141"/>
      <c r="P4" s="141"/>
      <c r="Q4" s="142"/>
      <c r="R4" s="2"/>
      <c r="S4" s="2"/>
      <c r="T4" s="2"/>
    </row>
    <row r="5" spans="1:20"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2"/>
      <c r="S5" s="2"/>
      <c r="T5" s="2"/>
    </row>
    <row r="6" spans="1:20" ht="18">
      <c r="B6" s="330" t="s">
        <v>115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2"/>
      <c r="S6" s="2"/>
      <c r="T6" s="2"/>
    </row>
    <row r="7" spans="1:20" ht="27.75" customHeight="1">
      <c r="B7" s="332" t="s">
        <v>955</v>
      </c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2"/>
      <c r="S7" s="2"/>
      <c r="T7" s="2"/>
    </row>
    <row r="8" spans="1:20" ht="21" customHeigh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2"/>
      <c r="N8" s="142"/>
      <c r="O8" s="142"/>
      <c r="P8" s="142"/>
      <c r="Q8" s="145" t="s">
        <v>5</v>
      </c>
      <c r="R8" s="2"/>
      <c r="S8" s="2"/>
      <c r="T8" s="2"/>
    </row>
    <row r="9" spans="1:20" ht="15.75">
      <c r="B9" s="333" t="s">
        <v>116</v>
      </c>
      <c r="C9" s="333" t="s">
        <v>117</v>
      </c>
      <c r="D9" s="333" t="s">
        <v>118</v>
      </c>
      <c r="E9" s="333" t="s">
        <v>119</v>
      </c>
      <c r="F9" s="335" t="s">
        <v>120</v>
      </c>
      <c r="G9" s="333" t="s">
        <v>121</v>
      </c>
      <c r="H9" s="338" t="s">
        <v>122</v>
      </c>
      <c r="I9" s="339"/>
      <c r="J9" s="339"/>
      <c r="K9" s="339"/>
      <c r="L9" s="339"/>
      <c r="M9" s="339"/>
      <c r="N9" s="339"/>
      <c r="O9" s="340"/>
      <c r="P9" s="340"/>
      <c r="Q9" s="333" t="s">
        <v>123</v>
      </c>
      <c r="R9" s="2"/>
      <c r="S9" s="2"/>
      <c r="T9" s="2"/>
    </row>
    <row r="10" spans="1:20" ht="15.75">
      <c r="B10" s="334"/>
      <c r="C10" s="334"/>
      <c r="D10" s="334"/>
      <c r="E10" s="334"/>
      <c r="F10" s="336"/>
      <c r="G10" s="337"/>
      <c r="H10" s="333" t="s">
        <v>124</v>
      </c>
      <c r="I10" s="342" t="s">
        <v>125</v>
      </c>
      <c r="J10" s="343"/>
      <c r="K10" s="343"/>
      <c r="L10" s="343"/>
      <c r="M10" s="343"/>
      <c r="N10" s="343"/>
      <c r="O10" s="344"/>
      <c r="P10" s="344"/>
      <c r="Q10" s="337"/>
      <c r="R10" s="2"/>
      <c r="S10" s="2"/>
      <c r="T10" s="2"/>
    </row>
    <row r="11" spans="1:20" ht="63">
      <c r="B11" s="334"/>
      <c r="C11" s="334"/>
      <c r="D11" s="334"/>
      <c r="E11" s="334"/>
      <c r="F11" s="336"/>
      <c r="G11" s="337"/>
      <c r="H11" s="337"/>
      <c r="I11" s="146" t="s">
        <v>126</v>
      </c>
      <c r="J11" s="146" t="s">
        <v>127</v>
      </c>
      <c r="K11" s="335" t="s">
        <v>128</v>
      </c>
      <c r="L11" s="345"/>
      <c r="M11" s="146" t="s">
        <v>129</v>
      </c>
      <c r="N11" s="147" t="s">
        <v>130</v>
      </c>
      <c r="O11" s="147" t="s">
        <v>131</v>
      </c>
      <c r="P11" s="147" t="s">
        <v>132</v>
      </c>
      <c r="Q11" s="341"/>
      <c r="R11" s="2"/>
      <c r="S11" s="2"/>
      <c r="T11" s="2"/>
    </row>
    <row r="12" spans="1:20">
      <c r="B12" s="148">
        <v>1</v>
      </c>
      <c r="C12" s="148">
        <v>2</v>
      </c>
      <c r="D12" s="148">
        <v>3</v>
      </c>
      <c r="E12" s="148">
        <v>4</v>
      </c>
      <c r="F12" s="148">
        <v>5</v>
      </c>
      <c r="G12" s="148">
        <v>6</v>
      </c>
      <c r="H12" s="148">
        <v>7</v>
      </c>
      <c r="I12" s="148">
        <v>8</v>
      </c>
      <c r="J12" s="148">
        <v>9</v>
      </c>
      <c r="K12" s="325">
        <v>10</v>
      </c>
      <c r="L12" s="326"/>
      <c r="M12" s="148">
        <v>11</v>
      </c>
      <c r="N12" s="148">
        <v>13</v>
      </c>
      <c r="O12" s="148">
        <v>14</v>
      </c>
      <c r="P12" s="148"/>
      <c r="Q12" s="148">
        <v>16</v>
      </c>
      <c r="R12" s="2"/>
      <c r="S12" s="2"/>
      <c r="T12" s="2"/>
    </row>
    <row r="13" spans="1:20" ht="15" customHeight="1">
      <c r="A13" s="6"/>
      <c r="B13" s="327" t="s">
        <v>6</v>
      </c>
      <c r="C13" s="293">
        <v>600</v>
      </c>
      <c r="D13" s="293">
        <v>60014</v>
      </c>
      <c r="E13" s="314" t="s">
        <v>133</v>
      </c>
      <c r="F13" s="293" t="s">
        <v>134</v>
      </c>
      <c r="G13" s="307">
        <v>587000</v>
      </c>
      <c r="H13" s="301">
        <v>587000</v>
      </c>
      <c r="I13" s="301">
        <v>0</v>
      </c>
      <c r="J13" s="301">
        <v>587000</v>
      </c>
      <c r="K13" s="149" t="s">
        <v>135</v>
      </c>
      <c r="L13" s="150">
        <v>0</v>
      </c>
      <c r="M13" s="304">
        <v>0</v>
      </c>
      <c r="N13" s="307">
        <v>0</v>
      </c>
      <c r="O13" s="307">
        <v>0</v>
      </c>
      <c r="P13" s="151"/>
      <c r="Q13" s="293" t="s">
        <v>136</v>
      </c>
      <c r="R13" s="2"/>
      <c r="S13" s="2"/>
      <c r="T13" s="2"/>
    </row>
    <row r="14" spans="1:20">
      <c r="A14" s="6"/>
      <c r="B14" s="310"/>
      <c r="C14" s="294"/>
      <c r="D14" s="294"/>
      <c r="E14" s="312"/>
      <c r="F14" s="294"/>
      <c r="G14" s="308"/>
      <c r="H14" s="302"/>
      <c r="I14" s="302"/>
      <c r="J14" s="302"/>
      <c r="K14" s="152" t="s">
        <v>137</v>
      </c>
      <c r="L14" s="153">
        <v>0</v>
      </c>
      <c r="M14" s="305"/>
      <c r="N14" s="308"/>
      <c r="O14" s="308"/>
      <c r="P14" s="154">
        <v>0</v>
      </c>
      <c r="Q14" s="294"/>
      <c r="R14" s="2"/>
      <c r="S14" s="2"/>
      <c r="T14" s="2"/>
    </row>
    <row r="15" spans="1:20">
      <c r="A15" s="6"/>
      <c r="B15" s="311"/>
      <c r="C15" s="295"/>
      <c r="D15" s="295"/>
      <c r="E15" s="313"/>
      <c r="F15" s="295"/>
      <c r="G15" s="309"/>
      <c r="H15" s="303"/>
      <c r="I15" s="303"/>
      <c r="J15" s="303"/>
      <c r="K15" s="155" t="s">
        <v>138</v>
      </c>
      <c r="L15" s="156">
        <v>0</v>
      </c>
      <c r="M15" s="306"/>
      <c r="N15" s="309"/>
      <c r="O15" s="309"/>
      <c r="P15" s="157"/>
      <c r="Q15" s="295"/>
      <c r="R15" s="2"/>
      <c r="S15" s="2"/>
      <c r="T15" s="2"/>
    </row>
    <row r="16" spans="1:20">
      <c r="A16" s="6"/>
      <c r="B16" s="310" t="s">
        <v>7</v>
      </c>
      <c r="C16" s="294">
        <v>600</v>
      </c>
      <c r="D16" s="294">
        <v>60014</v>
      </c>
      <c r="E16" s="314" t="s">
        <v>133</v>
      </c>
      <c r="F16" s="293" t="s">
        <v>139</v>
      </c>
      <c r="G16" s="317">
        <v>2500000</v>
      </c>
      <c r="H16" s="301">
        <v>1900000</v>
      </c>
      <c r="I16" s="301">
        <v>0</v>
      </c>
      <c r="J16" s="301">
        <v>1400000</v>
      </c>
      <c r="K16" s="149" t="s">
        <v>135</v>
      </c>
      <c r="L16" s="150">
        <v>0</v>
      </c>
      <c r="M16" s="304">
        <v>0</v>
      </c>
      <c r="N16" s="307">
        <v>200000</v>
      </c>
      <c r="O16" s="307">
        <v>200000</v>
      </c>
      <c r="P16" s="307">
        <v>200000</v>
      </c>
      <c r="Q16" s="293" t="s">
        <v>136</v>
      </c>
      <c r="R16" s="2"/>
      <c r="S16" s="2"/>
      <c r="T16" s="2"/>
    </row>
    <row r="17" spans="1:20">
      <c r="A17" s="6"/>
      <c r="B17" s="310"/>
      <c r="C17" s="294"/>
      <c r="D17" s="294"/>
      <c r="E17" s="312"/>
      <c r="F17" s="315"/>
      <c r="G17" s="317"/>
      <c r="H17" s="302"/>
      <c r="I17" s="302"/>
      <c r="J17" s="302"/>
      <c r="K17" s="152" t="s">
        <v>137</v>
      </c>
      <c r="L17" s="153">
        <v>500000</v>
      </c>
      <c r="M17" s="305"/>
      <c r="N17" s="308"/>
      <c r="O17" s="308"/>
      <c r="P17" s="308"/>
      <c r="Q17" s="294"/>
      <c r="R17" s="2"/>
      <c r="S17" s="2"/>
      <c r="T17" s="2"/>
    </row>
    <row r="18" spans="1:20" ht="69" customHeight="1">
      <c r="A18" s="6"/>
      <c r="B18" s="311"/>
      <c r="C18" s="295"/>
      <c r="D18" s="295"/>
      <c r="E18" s="313"/>
      <c r="F18" s="316"/>
      <c r="G18" s="318"/>
      <c r="H18" s="303"/>
      <c r="I18" s="303"/>
      <c r="J18" s="303"/>
      <c r="K18" s="155" t="s">
        <v>138</v>
      </c>
      <c r="L18" s="156">
        <v>0</v>
      </c>
      <c r="M18" s="306"/>
      <c r="N18" s="309"/>
      <c r="O18" s="309"/>
      <c r="P18" s="309"/>
      <c r="Q18" s="295"/>
      <c r="R18" s="2"/>
      <c r="S18" s="2"/>
      <c r="T18" s="2"/>
    </row>
    <row r="19" spans="1:20">
      <c r="A19" s="6"/>
      <c r="B19" s="310" t="s">
        <v>8</v>
      </c>
      <c r="C19" s="294">
        <v>600</v>
      </c>
      <c r="D19" s="294">
        <v>60014</v>
      </c>
      <c r="E19" s="314" t="s">
        <v>133</v>
      </c>
      <c r="F19" s="293" t="s">
        <v>140</v>
      </c>
      <c r="G19" s="317">
        <v>1541297</v>
      </c>
      <c r="H19" s="301">
        <v>972880</v>
      </c>
      <c r="I19" s="301">
        <v>0</v>
      </c>
      <c r="J19" s="301">
        <v>772880</v>
      </c>
      <c r="K19" s="149" t="s">
        <v>135</v>
      </c>
      <c r="L19" s="150">
        <v>0</v>
      </c>
      <c r="M19" s="304">
        <v>0</v>
      </c>
      <c r="N19" s="307">
        <v>200000</v>
      </c>
      <c r="O19" s="307">
        <v>368417</v>
      </c>
      <c r="P19" s="151"/>
      <c r="Q19" s="293" t="s">
        <v>136</v>
      </c>
      <c r="R19" s="2"/>
      <c r="S19" s="2"/>
      <c r="T19" s="2"/>
    </row>
    <row r="20" spans="1:20">
      <c r="A20" s="6"/>
      <c r="B20" s="310"/>
      <c r="C20" s="294"/>
      <c r="D20" s="294"/>
      <c r="E20" s="312"/>
      <c r="F20" s="315"/>
      <c r="G20" s="317"/>
      <c r="H20" s="302"/>
      <c r="I20" s="302"/>
      <c r="J20" s="302"/>
      <c r="K20" s="152" t="s">
        <v>137</v>
      </c>
      <c r="L20" s="153">
        <v>200000</v>
      </c>
      <c r="M20" s="305"/>
      <c r="N20" s="308"/>
      <c r="O20" s="308"/>
      <c r="P20" s="158">
        <v>0</v>
      </c>
      <c r="Q20" s="294"/>
      <c r="R20" s="2"/>
      <c r="S20" s="2"/>
      <c r="T20" s="2"/>
    </row>
    <row r="21" spans="1:20" ht="23.25" customHeight="1">
      <c r="A21" s="6"/>
      <c r="B21" s="311"/>
      <c r="C21" s="295"/>
      <c r="D21" s="295"/>
      <c r="E21" s="313"/>
      <c r="F21" s="316"/>
      <c r="G21" s="318"/>
      <c r="H21" s="303"/>
      <c r="I21" s="303"/>
      <c r="J21" s="303"/>
      <c r="K21" s="155" t="s">
        <v>138</v>
      </c>
      <c r="L21" s="156">
        <v>0</v>
      </c>
      <c r="M21" s="306"/>
      <c r="N21" s="309"/>
      <c r="O21" s="309"/>
      <c r="P21" s="157"/>
      <c r="Q21" s="295"/>
      <c r="R21" s="2"/>
      <c r="S21" s="2"/>
      <c r="T21" s="2"/>
    </row>
    <row r="22" spans="1:20">
      <c r="A22" s="6"/>
      <c r="B22" s="310" t="s">
        <v>9</v>
      </c>
      <c r="C22" s="294">
        <v>600</v>
      </c>
      <c r="D22" s="294">
        <v>60014</v>
      </c>
      <c r="E22" s="314" t="s">
        <v>133</v>
      </c>
      <c r="F22" s="293" t="s">
        <v>141</v>
      </c>
      <c r="G22" s="317">
        <v>5087361</v>
      </c>
      <c r="H22" s="301">
        <v>3775000</v>
      </c>
      <c r="I22" s="301">
        <v>959084</v>
      </c>
      <c r="J22" s="301">
        <v>2815916</v>
      </c>
      <c r="K22" s="149" t="s">
        <v>135</v>
      </c>
      <c r="L22" s="150">
        <v>0</v>
      </c>
      <c r="M22" s="322"/>
      <c r="N22" s="307">
        <v>1000000</v>
      </c>
      <c r="O22" s="307">
        <v>312361</v>
      </c>
      <c r="P22" s="151"/>
      <c r="Q22" s="293" t="s">
        <v>136</v>
      </c>
      <c r="R22" s="2"/>
      <c r="S22" s="2"/>
      <c r="T22" s="2"/>
    </row>
    <row r="23" spans="1:20">
      <c r="A23" s="6"/>
      <c r="B23" s="310"/>
      <c r="C23" s="294"/>
      <c r="D23" s="294"/>
      <c r="E23" s="312"/>
      <c r="F23" s="315"/>
      <c r="G23" s="317"/>
      <c r="H23" s="302"/>
      <c r="I23" s="302"/>
      <c r="J23" s="302"/>
      <c r="K23" s="152" t="s">
        <v>137</v>
      </c>
      <c r="L23" s="153">
        <v>0</v>
      </c>
      <c r="M23" s="323"/>
      <c r="N23" s="308"/>
      <c r="O23" s="308"/>
      <c r="P23" s="158">
        <v>0</v>
      </c>
      <c r="Q23" s="294"/>
      <c r="R23" s="2"/>
      <c r="S23" s="2"/>
      <c r="T23" s="2"/>
    </row>
    <row r="24" spans="1:20" ht="22.5" customHeight="1">
      <c r="A24" s="6"/>
      <c r="B24" s="311"/>
      <c r="C24" s="295"/>
      <c r="D24" s="295"/>
      <c r="E24" s="313"/>
      <c r="F24" s="316"/>
      <c r="G24" s="318"/>
      <c r="H24" s="303"/>
      <c r="I24" s="303"/>
      <c r="J24" s="303"/>
      <c r="K24" s="155" t="s">
        <v>138</v>
      </c>
      <c r="L24" s="156">
        <v>0</v>
      </c>
      <c r="M24" s="324"/>
      <c r="N24" s="309"/>
      <c r="O24" s="309"/>
      <c r="P24" s="157"/>
      <c r="Q24" s="295"/>
      <c r="R24" s="2"/>
      <c r="S24" s="2"/>
      <c r="T24" s="2"/>
    </row>
    <row r="25" spans="1:20">
      <c r="A25" s="6"/>
      <c r="B25" s="159"/>
      <c r="C25" s="160"/>
      <c r="D25" s="160"/>
      <c r="E25" s="161" t="s">
        <v>142</v>
      </c>
      <c r="F25" s="293" t="s">
        <v>143</v>
      </c>
      <c r="G25" s="162"/>
      <c r="H25" s="163"/>
      <c r="I25" s="163"/>
      <c r="J25" s="163"/>
      <c r="K25" s="149" t="s">
        <v>135</v>
      </c>
      <c r="L25" s="153">
        <v>0</v>
      </c>
      <c r="M25" s="154"/>
      <c r="N25" s="158"/>
      <c r="O25" s="158"/>
      <c r="P25" s="154"/>
      <c r="Q25" s="293" t="s">
        <v>136</v>
      </c>
      <c r="R25" s="2"/>
      <c r="S25" s="2"/>
      <c r="T25" s="2"/>
    </row>
    <row r="26" spans="1:20">
      <c r="A26" s="6"/>
      <c r="B26" s="159" t="s">
        <v>10</v>
      </c>
      <c r="C26" s="160">
        <v>600</v>
      </c>
      <c r="D26" s="160">
        <v>60014</v>
      </c>
      <c r="E26" s="161" t="s">
        <v>144</v>
      </c>
      <c r="F26" s="294"/>
      <c r="G26" s="158">
        <v>10966118</v>
      </c>
      <c r="H26" s="163">
        <v>1808000</v>
      </c>
      <c r="I26" s="163">
        <v>798511</v>
      </c>
      <c r="J26" s="163">
        <v>509489</v>
      </c>
      <c r="K26" s="152" t="s">
        <v>137</v>
      </c>
      <c r="L26" s="153">
        <v>500000</v>
      </c>
      <c r="M26" s="154">
        <v>0</v>
      </c>
      <c r="N26" s="158">
        <v>3000000</v>
      </c>
      <c r="O26" s="158">
        <v>3000000</v>
      </c>
      <c r="P26" s="158">
        <v>3158118</v>
      </c>
      <c r="Q26" s="294"/>
      <c r="R26" s="2"/>
      <c r="S26" s="2"/>
      <c r="T26" s="2"/>
    </row>
    <row r="27" spans="1:20" ht="22.5" customHeight="1">
      <c r="A27" s="6"/>
      <c r="B27" s="164"/>
      <c r="C27" s="139"/>
      <c r="D27" s="139"/>
      <c r="E27" s="165" t="s">
        <v>145</v>
      </c>
      <c r="F27" s="295"/>
      <c r="G27" s="166"/>
      <c r="H27" s="163"/>
      <c r="I27" s="163"/>
      <c r="J27" s="163"/>
      <c r="K27" s="155" t="s">
        <v>138</v>
      </c>
      <c r="L27" s="153">
        <v>0</v>
      </c>
      <c r="M27" s="154"/>
      <c r="N27" s="158"/>
      <c r="O27" s="158"/>
      <c r="P27" s="154"/>
      <c r="Q27" s="295"/>
      <c r="R27" s="2"/>
      <c r="S27" s="2"/>
      <c r="T27" s="2"/>
    </row>
    <row r="28" spans="1:20">
      <c r="A28" s="6"/>
      <c r="B28" s="310" t="s">
        <v>11</v>
      </c>
      <c r="C28" s="294">
        <v>600</v>
      </c>
      <c r="D28" s="294">
        <v>60014</v>
      </c>
      <c r="E28" s="312" t="s">
        <v>133</v>
      </c>
      <c r="F28" s="294" t="s">
        <v>146</v>
      </c>
      <c r="G28" s="317">
        <v>299641</v>
      </c>
      <c r="H28" s="301">
        <v>77100</v>
      </c>
      <c r="I28" s="301">
        <v>0</v>
      </c>
      <c r="J28" s="301">
        <v>77100</v>
      </c>
      <c r="K28" s="149" t="s">
        <v>135</v>
      </c>
      <c r="L28" s="150">
        <v>0</v>
      </c>
      <c r="M28" s="304">
        <v>0</v>
      </c>
      <c r="N28" s="307">
        <v>100000</v>
      </c>
      <c r="O28" s="307">
        <v>122541</v>
      </c>
      <c r="P28" s="151"/>
      <c r="Q28" s="293" t="s">
        <v>136</v>
      </c>
      <c r="R28" s="2"/>
      <c r="S28" s="2"/>
      <c r="T28" s="2"/>
    </row>
    <row r="29" spans="1:20">
      <c r="A29" s="6"/>
      <c r="B29" s="310"/>
      <c r="C29" s="294"/>
      <c r="D29" s="294"/>
      <c r="E29" s="312"/>
      <c r="F29" s="315"/>
      <c r="G29" s="317"/>
      <c r="H29" s="302"/>
      <c r="I29" s="302"/>
      <c r="J29" s="302"/>
      <c r="K29" s="152" t="s">
        <v>137</v>
      </c>
      <c r="L29" s="153">
        <v>0</v>
      </c>
      <c r="M29" s="305"/>
      <c r="N29" s="308"/>
      <c r="O29" s="308"/>
      <c r="P29" s="154">
        <v>0</v>
      </c>
      <c r="Q29" s="294"/>
      <c r="R29" s="2"/>
      <c r="S29" s="2"/>
      <c r="T29" s="2"/>
    </row>
    <row r="30" spans="1:20" ht="21.75" customHeight="1">
      <c r="A30" s="6"/>
      <c r="B30" s="311"/>
      <c r="C30" s="295"/>
      <c r="D30" s="295"/>
      <c r="E30" s="313"/>
      <c r="F30" s="316"/>
      <c r="G30" s="318"/>
      <c r="H30" s="303"/>
      <c r="I30" s="303"/>
      <c r="J30" s="303"/>
      <c r="K30" s="155" t="s">
        <v>138</v>
      </c>
      <c r="L30" s="156">
        <v>0</v>
      </c>
      <c r="M30" s="306"/>
      <c r="N30" s="309"/>
      <c r="O30" s="309"/>
      <c r="P30" s="157"/>
      <c r="Q30" s="295"/>
      <c r="R30" s="2"/>
      <c r="S30" s="2"/>
      <c r="T30" s="2"/>
    </row>
    <row r="31" spans="1:20" ht="33.75" customHeight="1">
      <c r="A31" s="6"/>
      <c r="B31" s="310" t="s">
        <v>12</v>
      </c>
      <c r="C31" s="294">
        <v>801</v>
      </c>
      <c r="D31" s="294">
        <v>80130</v>
      </c>
      <c r="E31" s="312" t="s">
        <v>133</v>
      </c>
      <c r="F31" s="294" t="s">
        <v>147</v>
      </c>
      <c r="G31" s="317">
        <v>14795175</v>
      </c>
      <c r="H31" s="301">
        <v>2795459</v>
      </c>
      <c r="I31" s="301">
        <v>150000</v>
      </c>
      <c r="J31" s="301">
        <v>1150000</v>
      </c>
      <c r="K31" s="149" t="s">
        <v>135</v>
      </c>
      <c r="L31" s="150">
        <v>0</v>
      </c>
      <c r="M31" s="304">
        <v>0</v>
      </c>
      <c r="N31" s="307">
        <v>6999716</v>
      </c>
      <c r="O31" s="307">
        <v>3000000</v>
      </c>
      <c r="P31" s="151"/>
      <c r="Q31" s="293" t="s">
        <v>148</v>
      </c>
      <c r="R31" s="2"/>
      <c r="S31" s="2"/>
      <c r="T31" s="2"/>
    </row>
    <row r="32" spans="1:20" ht="33.75" customHeight="1">
      <c r="A32" s="6"/>
      <c r="B32" s="310"/>
      <c r="C32" s="294"/>
      <c r="D32" s="294"/>
      <c r="E32" s="312"/>
      <c r="F32" s="315"/>
      <c r="G32" s="317"/>
      <c r="H32" s="302"/>
      <c r="I32" s="302"/>
      <c r="J32" s="302"/>
      <c r="K32" s="152" t="s">
        <v>137</v>
      </c>
      <c r="L32" s="153">
        <v>0</v>
      </c>
      <c r="M32" s="305"/>
      <c r="N32" s="308"/>
      <c r="O32" s="308"/>
      <c r="P32" s="158">
        <v>2000000</v>
      </c>
      <c r="Q32" s="294"/>
      <c r="R32" s="2"/>
      <c r="S32" s="2"/>
      <c r="T32" s="2"/>
    </row>
    <row r="33" spans="1:20" ht="32.25" customHeight="1">
      <c r="A33" s="6"/>
      <c r="B33" s="311"/>
      <c r="C33" s="295"/>
      <c r="D33" s="295"/>
      <c r="E33" s="313"/>
      <c r="F33" s="316"/>
      <c r="G33" s="318"/>
      <c r="H33" s="303"/>
      <c r="I33" s="303"/>
      <c r="J33" s="303"/>
      <c r="K33" s="155" t="s">
        <v>138</v>
      </c>
      <c r="L33" s="156">
        <v>1495459</v>
      </c>
      <c r="M33" s="306"/>
      <c r="N33" s="309"/>
      <c r="O33" s="309"/>
      <c r="P33" s="157"/>
      <c r="Q33" s="295"/>
      <c r="R33" s="2"/>
      <c r="S33" s="2"/>
      <c r="T33" s="2"/>
    </row>
    <row r="34" spans="1:20" ht="26.25" customHeight="1">
      <c r="A34" s="6"/>
      <c r="B34" s="310" t="s">
        <v>13</v>
      </c>
      <c r="C34" s="312" t="s">
        <v>149</v>
      </c>
      <c r="D34" s="312" t="s">
        <v>243</v>
      </c>
      <c r="E34" s="314" t="s">
        <v>244</v>
      </c>
      <c r="F34" s="293" t="s">
        <v>245</v>
      </c>
      <c r="G34" s="317">
        <v>1340000</v>
      </c>
      <c r="H34" s="301">
        <v>1040000</v>
      </c>
      <c r="I34" s="301">
        <v>445000</v>
      </c>
      <c r="J34" s="301">
        <v>595000</v>
      </c>
      <c r="K34" s="149" t="s">
        <v>135</v>
      </c>
      <c r="L34" s="150">
        <v>0</v>
      </c>
      <c r="M34" s="304">
        <v>0</v>
      </c>
      <c r="N34" s="307">
        <v>300000</v>
      </c>
      <c r="O34" s="304">
        <v>0</v>
      </c>
      <c r="P34" s="151"/>
      <c r="Q34" s="293" t="s">
        <v>148</v>
      </c>
      <c r="R34" s="2"/>
      <c r="S34" s="2"/>
      <c r="T34" s="2"/>
    </row>
    <row r="35" spans="1:20" ht="32.25" customHeight="1">
      <c r="A35" s="6"/>
      <c r="B35" s="310"/>
      <c r="C35" s="312"/>
      <c r="D35" s="312"/>
      <c r="E35" s="312"/>
      <c r="F35" s="315"/>
      <c r="G35" s="317"/>
      <c r="H35" s="302"/>
      <c r="I35" s="302"/>
      <c r="J35" s="302"/>
      <c r="K35" s="152" t="s">
        <v>137</v>
      </c>
      <c r="L35" s="153">
        <v>0</v>
      </c>
      <c r="M35" s="305"/>
      <c r="N35" s="308"/>
      <c r="O35" s="305"/>
      <c r="P35" s="154">
        <v>0</v>
      </c>
      <c r="Q35" s="294"/>
      <c r="R35" s="2"/>
      <c r="S35" s="2"/>
      <c r="T35" s="2"/>
    </row>
    <row r="36" spans="1:20" ht="20.25" customHeight="1">
      <c r="A36" s="6"/>
      <c r="B36" s="311"/>
      <c r="C36" s="313"/>
      <c r="D36" s="313"/>
      <c r="E36" s="313"/>
      <c r="F36" s="316"/>
      <c r="G36" s="318"/>
      <c r="H36" s="303"/>
      <c r="I36" s="303"/>
      <c r="J36" s="303"/>
      <c r="K36" s="155" t="s">
        <v>138</v>
      </c>
      <c r="L36" s="156">
        <v>0</v>
      </c>
      <c r="M36" s="306"/>
      <c r="N36" s="309"/>
      <c r="O36" s="306"/>
      <c r="P36" s="157"/>
      <c r="Q36" s="295"/>
      <c r="R36" s="2"/>
      <c r="S36" s="2"/>
      <c r="T36" s="2"/>
    </row>
    <row r="37" spans="1:20" ht="20.25" customHeight="1">
      <c r="A37" s="6"/>
      <c r="B37" s="159"/>
      <c r="C37" s="161"/>
      <c r="D37" s="161"/>
      <c r="E37" s="161"/>
      <c r="F37" s="293" t="s">
        <v>150</v>
      </c>
      <c r="G37" s="162"/>
      <c r="H37" s="167"/>
      <c r="I37" s="167"/>
      <c r="J37" s="167"/>
      <c r="K37" s="149" t="s">
        <v>135</v>
      </c>
      <c r="L37" s="150">
        <v>0</v>
      </c>
      <c r="M37" s="154"/>
      <c r="N37" s="158"/>
      <c r="O37" s="154"/>
      <c r="P37" s="154"/>
      <c r="Q37" s="293" t="s">
        <v>151</v>
      </c>
      <c r="R37" s="2"/>
      <c r="S37" s="2"/>
      <c r="T37" s="2"/>
    </row>
    <row r="38" spans="1:20" ht="20.25" customHeight="1">
      <c r="A38" s="6"/>
      <c r="B38" s="159" t="s">
        <v>152</v>
      </c>
      <c r="C38" s="161" t="s">
        <v>153</v>
      </c>
      <c r="D38" s="161" t="s">
        <v>154</v>
      </c>
      <c r="E38" s="161" t="s">
        <v>155</v>
      </c>
      <c r="F38" s="294"/>
      <c r="G38" s="158">
        <v>600000</v>
      </c>
      <c r="H38" s="163">
        <v>300000</v>
      </c>
      <c r="I38" s="163">
        <v>250000</v>
      </c>
      <c r="J38" s="163">
        <v>50000</v>
      </c>
      <c r="K38" s="152" t="s">
        <v>137</v>
      </c>
      <c r="L38" s="153">
        <v>0</v>
      </c>
      <c r="M38" s="154">
        <v>0</v>
      </c>
      <c r="N38" s="158">
        <v>300000</v>
      </c>
      <c r="O38" s="158">
        <v>0</v>
      </c>
      <c r="P38" s="154">
        <v>0</v>
      </c>
      <c r="Q38" s="294"/>
      <c r="R38" s="2"/>
      <c r="S38" s="2"/>
      <c r="T38" s="2"/>
    </row>
    <row r="39" spans="1:20" ht="20.25" customHeight="1">
      <c r="A39" s="6"/>
      <c r="B39" s="159"/>
      <c r="C39" s="161"/>
      <c r="D39" s="161"/>
      <c r="E39" s="161"/>
      <c r="F39" s="294"/>
      <c r="G39" s="158"/>
      <c r="H39" s="163"/>
      <c r="I39" s="163"/>
      <c r="J39" s="163"/>
      <c r="K39" s="152" t="s">
        <v>138</v>
      </c>
      <c r="L39" s="153">
        <v>0</v>
      </c>
      <c r="M39" s="154"/>
      <c r="N39" s="158"/>
      <c r="O39" s="154"/>
      <c r="P39" s="154"/>
      <c r="Q39" s="294"/>
      <c r="R39" s="2"/>
      <c r="S39" s="2"/>
      <c r="T39" s="2"/>
    </row>
    <row r="40" spans="1:20" ht="20.25" customHeight="1">
      <c r="A40" s="6"/>
      <c r="B40" s="168"/>
      <c r="C40" s="169"/>
      <c r="D40" s="169"/>
      <c r="E40" s="169"/>
      <c r="F40" s="296" t="s">
        <v>156</v>
      </c>
      <c r="G40" s="170"/>
      <c r="H40" s="167"/>
      <c r="I40" s="167"/>
      <c r="J40" s="167"/>
      <c r="K40" s="149" t="s">
        <v>135</v>
      </c>
      <c r="L40" s="150">
        <v>0</v>
      </c>
      <c r="M40" s="151"/>
      <c r="N40" s="171"/>
      <c r="O40" s="151"/>
      <c r="P40" s="151"/>
      <c r="Q40" s="293" t="s">
        <v>148</v>
      </c>
      <c r="R40" s="2"/>
      <c r="S40" s="2"/>
      <c r="T40" s="2"/>
    </row>
    <row r="41" spans="1:20" ht="20.25" customHeight="1">
      <c r="A41" s="6"/>
      <c r="B41" s="159" t="s">
        <v>157</v>
      </c>
      <c r="C41" s="161" t="s">
        <v>158</v>
      </c>
      <c r="D41" s="161" t="s">
        <v>159</v>
      </c>
      <c r="E41" s="161" t="s">
        <v>142</v>
      </c>
      <c r="F41" s="297"/>
      <c r="G41" s="162">
        <v>3200000</v>
      </c>
      <c r="H41" s="163">
        <v>550000</v>
      </c>
      <c r="I41" s="163">
        <v>220000</v>
      </c>
      <c r="J41" s="163">
        <v>330000</v>
      </c>
      <c r="K41" s="152" t="s">
        <v>137</v>
      </c>
      <c r="L41" s="153">
        <v>0</v>
      </c>
      <c r="M41" s="154">
        <v>0</v>
      </c>
      <c r="N41" s="158">
        <v>1500000</v>
      </c>
      <c r="O41" s="158">
        <v>1150000</v>
      </c>
      <c r="P41" s="154">
        <v>0</v>
      </c>
      <c r="Q41" s="294"/>
      <c r="R41" s="2"/>
      <c r="S41" s="2"/>
      <c r="T41" s="2"/>
    </row>
    <row r="42" spans="1:20" ht="20.25" customHeight="1">
      <c r="A42" s="6"/>
      <c r="B42" s="164"/>
      <c r="C42" s="165"/>
      <c r="D42" s="165"/>
      <c r="E42" s="165"/>
      <c r="F42" s="298"/>
      <c r="G42" s="172"/>
      <c r="H42" s="173"/>
      <c r="I42" s="173"/>
      <c r="J42" s="173"/>
      <c r="K42" s="155" t="s">
        <v>138</v>
      </c>
      <c r="L42" s="156">
        <v>0</v>
      </c>
      <c r="M42" s="157"/>
      <c r="N42" s="166"/>
      <c r="O42" s="157"/>
      <c r="P42" s="157"/>
      <c r="Q42" s="295"/>
      <c r="R42" s="2"/>
      <c r="S42" s="2"/>
      <c r="T42" s="2"/>
    </row>
    <row r="43" spans="1:20" ht="20.25" customHeight="1">
      <c r="A43" s="6"/>
      <c r="B43" s="168"/>
      <c r="C43" s="174"/>
      <c r="D43" s="174"/>
      <c r="E43" s="174"/>
      <c r="F43" s="296" t="s">
        <v>160</v>
      </c>
      <c r="G43" s="170"/>
      <c r="H43" s="167"/>
      <c r="I43" s="167"/>
      <c r="J43" s="167"/>
      <c r="K43" s="149" t="s">
        <v>135</v>
      </c>
      <c r="L43" s="150">
        <v>0</v>
      </c>
      <c r="M43" s="151"/>
      <c r="N43" s="171"/>
      <c r="O43" s="151"/>
      <c r="P43" s="151"/>
      <c r="Q43" s="293" t="s">
        <v>148</v>
      </c>
      <c r="R43" s="2"/>
      <c r="S43" s="2"/>
      <c r="T43" s="2"/>
    </row>
    <row r="44" spans="1:20" ht="20.25" customHeight="1">
      <c r="A44" s="6"/>
      <c r="B44" s="159" t="s">
        <v>161</v>
      </c>
      <c r="C44" s="160">
        <v>801</v>
      </c>
      <c r="D44" s="160">
        <v>80120</v>
      </c>
      <c r="E44" s="160">
        <v>6050</v>
      </c>
      <c r="F44" s="299"/>
      <c r="G44" s="162">
        <v>2385449</v>
      </c>
      <c r="H44" s="163">
        <v>1725449</v>
      </c>
      <c r="I44" s="163">
        <v>304449</v>
      </c>
      <c r="J44" s="163">
        <v>1421000</v>
      </c>
      <c r="K44" s="152" t="s">
        <v>137</v>
      </c>
      <c r="L44" s="153">
        <v>0</v>
      </c>
      <c r="M44" s="154">
        <v>0</v>
      </c>
      <c r="N44" s="158">
        <v>660000</v>
      </c>
      <c r="O44" s="158">
        <v>0</v>
      </c>
      <c r="P44" s="154">
        <v>0</v>
      </c>
      <c r="Q44" s="294"/>
      <c r="R44" s="2"/>
      <c r="S44" s="2"/>
      <c r="T44" s="2"/>
    </row>
    <row r="45" spans="1:20" ht="20.25" customHeight="1">
      <c r="A45" s="6"/>
      <c r="B45" s="164"/>
      <c r="C45" s="139"/>
      <c r="D45" s="139"/>
      <c r="E45" s="139"/>
      <c r="F45" s="300"/>
      <c r="G45" s="172"/>
      <c r="H45" s="173"/>
      <c r="I45" s="173"/>
      <c r="J45" s="173"/>
      <c r="K45" s="155" t="s">
        <v>138</v>
      </c>
      <c r="L45" s="156">
        <v>0</v>
      </c>
      <c r="M45" s="157"/>
      <c r="N45" s="166"/>
      <c r="O45" s="157"/>
      <c r="P45" s="157"/>
      <c r="Q45" s="295"/>
      <c r="R45" s="2"/>
      <c r="S45" s="2"/>
      <c r="T45" s="2"/>
    </row>
    <row r="46" spans="1:20" ht="18">
      <c r="B46" s="319" t="s">
        <v>162</v>
      </c>
      <c r="C46" s="320"/>
      <c r="D46" s="320"/>
      <c r="E46" s="320"/>
      <c r="F46" s="321"/>
      <c r="G46" s="175">
        <f>+G44+G41+G38+G34+G31+G28+G26+G22+G19+G16+G13</f>
        <v>43302041</v>
      </c>
      <c r="H46" s="175">
        <f>SUM(H13:H45)</f>
        <v>15530888</v>
      </c>
      <c r="I46" s="175">
        <f>SUM(I13:I45)</f>
        <v>3127044</v>
      </c>
      <c r="J46" s="175">
        <f>SUM(J13:J45)</f>
        <v>9708385</v>
      </c>
      <c r="K46" s="176"/>
      <c r="L46" s="177">
        <f>SUM(L13:L45)</f>
        <v>2695459</v>
      </c>
      <c r="M46" s="175">
        <f>SUM(M13:M45)</f>
        <v>0</v>
      </c>
      <c r="N46" s="175">
        <f>N51+N44+N41+N38+N34+N31+N28+N26+N22+N19+N16+N13</f>
        <v>14259716</v>
      </c>
      <c r="O46" s="175">
        <f>SUM(O13:O45)</f>
        <v>8153319</v>
      </c>
      <c r="P46" s="175">
        <f>+P44+P38+P35+P32+P29+P26+P23+P20+P16+P14</f>
        <v>5358118</v>
      </c>
      <c r="Q46" s="178" t="s">
        <v>14</v>
      </c>
      <c r="R46" s="2"/>
      <c r="S46" s="2"/>
      <c r="T46" s="2"/>
    </row>
    <row r="47" spans="1:20">
      <c r="B47" s="292" t="s">
        <v>241</v>
      </c>
      <c r="C47" s="292"/>
      <c r="D47" s="292"/>
      <c r="E47" s="292"/>
      <c r="F47" s="292"/>
      <c r="G47" s="292"/>
      <c r="H47" s="292"/>
      <c r="I47" s="292"/>
      <c r="J47" s="141"/>
      <c r="K47" s="141"/>
      <c r="L47" s="141"/>
      <c r="M47" s="142"/>
      <c r="N47" s="142"/>
      <c r="O47" s="142"/>
      <c r="P47" s="142"/>
      <c r="Q47" s="142"/>
      <c r="R47" s="2"/>
      <c r="S47" s="2"/>
      <c r="T47" s="2"/>
    </row>
    <row r="48" spans="1:20">
      <c r="B48" s="140" t="s">
        <v>163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2"/>
      <c r="N48" s="142"/>
      <c r="O48" s="142"/>
      <c r="P48" s="142"/>
      <c r="Q48" s="142"/>
      <c r="R48" s="2"/>
      <c r="S48" s="2"/>
      <c r="T48" s="2"/>
    </row>
    <row r="49" spans="2:20">
      <c r="B49" s="140" t="s">
        <v>164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79"/>
      <c r="N49" s="142"/>
      <c r="O49" s="142"/>
      <c r="P49" s="142"/>
      <c r="Q49" s="142"/>
      <c r="R49" s="2"/>
      <c r="S49" s="2"/>
      <c r="T49" s="2"/>
    </row>
    <row r="50" spans="2:20" ht="15.75">
      <c r="B50" s="140" t="s">
        <v>165</v>
      </c>
      <c r="C50" s="141"/>
      <c r="D50" s="141"/>
      <c r="E50" s="141"/>
      <c r="F50" s="141"/>
      <c r="G50" s="143"/>
      <c r="H50" s="141"/>
      <c r="I50" s="141"/>
      <c r="J50" s="141"/>
      <c r="K50" s="141"/>
      <c r="L50" s="141"/>
      <c r="M50" s="142"/>
      <c r="N50" s="142"/>
      <c r="O50" s="142"/>
      <c r="P50" s="142"/>
      <c r="Q50" s="142"/>
      <c r="R50" s="2"/>
      <c r="S50" s="2"/>
      <c r="T50" s="2"/>
    </row>
    <row r="51" spans="2:20" ht="15.75">
      <c r="B51" s="140" t="s">
        <v>166</v>
      </c>
      <c r="C51" s="141"/>
      <c r="D51" s="141"/>
      <c r="E51" s="141"/>
      <c r="F51" s="141"/>
      <c r="G51" s="143"/>
      <c r="H51" s="141"/>
      <c r="I51" s="141"/>
      <c r="J51" s="141"/>
      <c r="K51" s="141"/>
      <c r="L51" s="141"/>
      <c r="M51" s="142"/>
      <c r="N51" s="142"/>
      <c r="O51" s="142"/>
      <c r="P51" s="142"/>
      <c r="Q51" s="142"/>
      <c r="R51" s="2"/>
      <c r="S51" s="2"/>
      <c r="T51" s="2"/>
    </row>
    <row r="52" spans="2:20" ht="15.75">
      <c r="B52" s="141"/>
      <c r="C52" s="141"/>
      <c r="D52" s="141"/>
      <c r="E52" s="141"/>
      <c r="F52" s="141"/>
      <c r="G52" s="143"/>
      <c r="H52" s="141"/>
      <c r="I52" s="141"/>
      <c r="J52" s="141"/>
      <c r="K52" s="141"/>
      <c r="L52" s="141"/>
      <c r="M52" s="142"/>
      <c r="N52" s="142"/>
      <c r="O52" s="142"/>
      <c r="P52" s="142"/>
      <c r="Q52" s="142"/>
      <c r="R52" s="2"/>
      <c r="S52" s="2"/>
      <c r="T52" s="2"/>
    </row>
    <row r="53" spans="2:20" ht="15.75">
      <c r="B53" s="141"/>
      <c r="C53" s="141"/>
      <c r="D53" s="141"/>
      <c r="E53" s="141"/>
      <c r="F53" s="141"/>
      <c r="G53" s="143"/>
      <c r="H53" s="141"/>
      <c r="I53" s="141"/>
      <c r="J53" s="141"/>
      <c r="K53" s="141"/>
      <c r="L53" s="141"/>
      <c r="M53" s="142"/>
      <c r="N53" s="142"/>
      <c r="O53" s="142"/>
      <c r="P53" s="142"/>
      <c r="Q53" s="142"/>
      <c r="R53" s="2"/>
      <c r="S53" s="2"/>
      <c r="T53" s="2"/>
    </row>
    <row r="54" spans="2:20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2"/>
      <c r="N54" s="142"/>
      <c r="O54" s="142"/>
      <c r="P54" s="142"/>
      <c r="Q54" s="142"/>
      <c r="R54" s="2"/>
      <c r="S54" s="2"/>
      <c r="T54" s="2"/>
    </row>
    <row r="55" spans="2:20">
      <c r="M55" s="2"/>
      <c r="N55" s="2"/>
      <c r="O55" s="2"/>
      <c r="P55" s="2"/>
      <c r="Q55" s="2"/>
      <c r="R55" s="2"/>
      <c r="S55" s="2"/>
      <c r="T55" s="2"/>
    </row>
    <row r="56" spans="2:20">
      <c r="M56" s="2"/>
      <c r="N56" s="2"/>
      <c r="O56" s="2"/>
      <c r="P56" s="2"/>
      <c r="Q56" s="2"/>
      <c r="R56" s="2"/>
      <c r="S56" s="2"/>
      <c r="T56" s="2"/>
    </row>
    <row r="57" spans="2:20">
      <c r="M57" s="2"/>
      <c r="N57" s="2"/>
      <c r="O57" s="2"/>
      <c r="P57" s="2"/>
      <c r="Q57" s="2"/>
      <c r="R57" s="2"/>
      <c r="S57" s="2"/>
      <c r="T57" s="2"/>
    </row>
    <row r="58" spans="2:20">
      <c r="M58" s="2"/>
      <c r="N58" s="2"/>
      <c r="O58" s="2"/>
      <c r="P58" s="2"/>
      <c r="Q58" s="2"/>
      <c r="R58" s="2"/>
      <c r="S58" s="2"/>
      <c r="T58" s="2"/>
    </row>
    <row r="59" spans="2:20">
      <c r="M59" s="2"/>
      <c r="N59" s="2"/>
      <c r="O59" s="2"/>
      <c r="P59" s="2"/>
      <c r="Q59" s="2"/>
      <c r="R59" s="2"/>
      <c r="S59" s="2"/>
      <c r="T59" s="2"/>
    </row>
    <row r="60" spans="2:20">
      <c r="M60" s="2"/>
      <c r="N60" s="2"/>
      <c r="O60" s="2"/>
      <c r="P60" s="2"/>
      <c r="Q60" s="2"/>
      <c r="R60" s="2"/>
      <c r="S60" s="2"/>
      <c r="T60" s="2"/>
    </row>
    <row r="61" spans="2:20">
      <c r="M61" s="2"/>
      <c r="N61" s="2"/>
      <c r="O61" s="2"/>
      <c r="P61" s="2"/>
      <c r="Q61" s="2"/>
      <c r="R61" s="2"/>
      <c r="S61" s="2"/>
      <c r="T61" s="2"/>
    </row>
    <row r="62" spans="2:20">
      <c r="M62" s="2"/>
      <c r="N62" s="2"/>
      <c r="O62" s="2"/>
      <c r="P62" s="2"/>
      <c r="Q62" s="2"/>
      <c r="R62" s="2"/>
      <c r="S62" s="2"/>
      <c r="T62" s="2"/>
    </row>
    <row r="63" spans="2:20">
      <c r="M63" s="2"/>
      <c r="N63" s="2"/>
      <c r="O63" s="2"/>
      <c r="P63" s="2"/>
      <c r="Q63" s="2"/>
      <c r="R63" s="2"/>
      <c r="S63" s="2"/>
      <c r="T63" s="2"/>
    </row>
    <row r="64" spans="2:20">
      <c r="M64" s="2"/>
      <c r="N64" s="2"/>
      <c r="O64" s="2"/>
      <c r="P64" s="2"/>
      <c r="Q64" s="2"/>
      <c r="R64" s="2"/>
      <c r="S64" s="2"/>
      <c r="T64" s="2"/>
    </row>
    <row r="65" spans="13:20">
      <c r="M65" s="2"/>
      <c r="N65" s="2"/>
      <c r="O65" s="2"/>
      <c r="P65" s="2"/>
      <c r="Q65" s="2"/>
      <c r="R65" s="2"/>
      <c r="S65" s="2"/>
      <c r="T65" s="2"/>
    </row>
    <row r="66" spans="13:20">
      <c r="M66" s="2"/>
      <c r="N66" s="2"/>
      <c r="O66" s="2"/>
      <c r="P66" s="2"/>
      <c r="Q66" s="2"/>
      <c r="R66" s="2"/>
      <c r="S66" s="2"/>
      <c r="T66" s="2"/>
    </row>
    <row r="67" spans="13:20">
      <c r="M67" s="2"/>
      <c r="N67" s="2"/>
      <c r="O67" s="2"/>
      <c r="P67" s="2"/>
      <c r="Q67" s="2"/>
      <c r="R67" s="2"/>
      <c r="S67" s="2"/>
      <c r="T67" s="2"/>
    </row>
    <row r="68" spans="13:20">
      <c r="M68" s="2"/>
      <c r="N68" s="2"/>
      <c r="O68" s="2"/>
      <c r="P68" s="2"/>
      <c r="Q68" s="2"/>
      <c r="R68" s="2"/>
      <c r="S68" s="2"/>
      <c r="T68" s="2"/>
    </row>
    <row r="69" spans="13:20">
      <c r="M69" s="2"/>
      <c r="N69" s="2"/>
      <c r="O69" s="2"/>
      <c r="P69" s="2"/>
      <c r="Q69" s="2"/>
      <c r="R69" s="2"/>
      <c r="S69" s="2"/>
      <c r="T69" s="2"/>
    </row>
    <row r="70" spans="13:20">
      <c r="M70" s="2"/>
      <c r="N70" s="2"/>
      <c r="O70" s="2"/>
      <c r="P70" s="2"/>
      <c r="Q70" s="2"/>
      <c r="R70" s="2"/>
      <c r="S70" s="2"/>
      <c r="T70" s="2"/>
    </row>
    <row r="71" spans="13:20">
      <c r="M71" s="2"/>
      <c r="N71" s="2"/>
      <c r="O71" s="2"/>
      <c r="P71" s="2"/>
      <c r="Q71" s="2"/>
      <c r="R71" s="2"/>
      <c r="S71" s="2"/>
      <c r="T71" s="2"/>
    </row>
    <row r="72" spans="13:20">
      <c r="M72" s="2"/>
      <c r="N72" s="2"/>
      <c r="O72" s="2"/>
      <c r="P72" s="2"/>
      <c r="Q72" s="2"/>
      <c r="R72" s="2"/>
      <c r="S72" s="2"/>
      <c r="T72" s="2"/>
    </row>
    <row r="73" spans="13:20">
      <c r="M73" s="2"/>
      <c r="N73" s="2"/>
      <c r="O73" s="2"/>
      <c r="P73" s="2"/>
      <c r="Q73" s="2"/>
      <c r="R73" s="2"/>
      <c r="S73" s="2"/>
      <c r="T73" s="2"/>
    </row>
    <row r="74" spans="13:20">
      <c r="M74" s="2"/>
      <c r="N74" s="2"/>
      <c r="O74" s="2"/>
      <c r="P74" s="2"/>
      <c r="Q74" s="2"/>
      <c r="R74" s="2"/>
      <c r="S74" s="2"/>
      <c r="T74" s="2"/>
    </row>
    <row r="75" spans="13:20">
      <c r="M75" s="2"/>
      <c r="N75" s="2"/>
      <c r="O75" s="2"/>
      <c r="P75" s="2"/>
      <c r="Q75" s="2"/>
      <c r="R75" s="2"/>
      <c r="S75" s="2"/>
      <c r="T75" s="2"/>
    </row>
    <row r="76" spans="13:20">
      <c r="M76" s="2"/>
      <c r="N76" s="2"/>
      <c r="O76" s="2"/>
      <c r="P76" s="2"/>
      <c r="Q76" s="2"/>
      <c r="R76" s="2"/>
      <c r="S76" s="2"/>
      <c r="T76" s="2"/>
    </row>
    <row r="77" spans="13:20">
      <c r="M77" s="2"/>
      <c r="N77" s="2"/>
      <c r="O77" s="2"/>
      <c r="P77" s="2"/>
      <c r="Q77" s="2"/>
      <c r="R77" s="2"/>
      <c r="S77" s="2"/>
      <c r="T77" s="2"/>
    </row>
    <row r="78" spans="13:20">
      <c r="M78" s="2"/>
      <c r="N78" s="2"/>
      <c r="O78" s="2"/>
      <c r="P78" s="2"/>
      <c r="Q78" s="2"/>
      <c r="R78" s="2"/>
      <c r="S78" s="2"/>
      <c r="T78" s="2"/>
    </row>
    <row r="79" spans="13:20">
      <c r="M79" s="2"/>
      <c r="N79" s="2"/>
      <c r="O79" s="2"/>
      <c r="P79" s="2"/>
      <c r="Q79" s="2"/>
      <c r="R79" s="2"/>
      <c r="S79" s="2"/>
      <c r="T79" s="2"/>
    </row>
    <row r="80" spans="13:20">
      <c r="M80" s="2"/>
      <c r="N80" s="2"/>
      <c r="O80" s="2"/>
      <c r="P80" s="2"/>
      <c r="Q80" s="2"/>
      <c r="R80" s="2"/>
      <c r="S80" s="2"/>
      <c r="T80" s="2"/>
    </row>
    <row r="81" spans="13:20">
      <c r="M81" s="2"/>
      <c r="N81" s="2"/>
      <c r="O81" s="2"/>
      <c r="P81" s="2"/>
      <c r="Q81" s="2"/>
      <c r="R81" s="2"/>
      <c r="S81" s="2"/>
      <c r="T81" s="2"/>
    </row>
    <row r="82" spans="13:20">
      <c r="M82" s="2"/>
      <c r="N82" s="2"/>
      <c r="O82" s="2"/>
      <c r="P82" s="2"/>
      <c r="Q82" s="2"/>
      <c r="R82" s="2"/>
      <c r="S82" s="2"/>
      <c r="T82" s="2"/>
    </row>
    <row r="83" spans="13:20">
      <c r="M83" s="2"/>
      <c r="N83" s="2"/>
      <c r="O83" s="2"/>
      <c r="P83" s="2"/>
      <c r="Q83" s="2"/>
      <c r="R83" s="2"/>
      <c r="S83" s="2"/>
      <c r="T83" s="2"/>
    </row>
    <row r="84" spans="13:20">
      <c r="M84" s="2"/>
      <c r="N84" s="2"/>
      <c r="O84" s="2"/>
      <c r="P84" s="2"/>
      <c r="Q84" s="2"/>
      <c r="R84" s="2"/>
      <c r="S84" s="2"/>
      <c r="T84" s="2"/>
    </row>
    <row r="85" spans="13:20">
      <c r="M85" s="2"/>
      <c r="N85" s="2"/>
      <c r="O85" s="2"/>
      <c r="P85" s="2"/>
      <c r="Q85" s="2"/>
      <c r="R85" s="2"/>
      <c r="S85" s="2"/>
      <c r="T85" s="2"/>
    </row>
    <row r="86" spans="13:20">
      <c r="M86" s="2"/>
      <c r="N86" s="2"/>
      <c r="O86" s="2"/>
      <c r="P86" s="2"/>
      <c r="Q86" s="2"/>
      <c r="R86" s="2"/>
      <c r="S86" s="2"/>
      <c r="T86" s="2"/>
    </row>
    <row r="87" spans="13:20">
      <c r="M87" s="2"/>
      <c r="N87" s="2"/>
      <c r="O87" s="2"/>
      <c r="P87" s="2"/>
      <c r="Q87" s="2"/>
      <c r="R87" s="2"/>
      <c r="S87" s="2"/>
      <c r="T87" s="2"/>
    </row>
    <row r="88" spans="13:20">
      <c r="M88" s="2"/>
      <c r="N88" s="2"/>
      <c r="O88" s="2"/>
      <c r="P88" s="2"/>
      <c r="Q88" s="2"/>
      <c r="R88" s="2"/>
      <c r="S88" s="2"/>
      <c r="T88" s="2"/>
    </row>
    <row r="89" spans="13:20">
      <c r="M89" s="2"/>
      <c r="N89" s="2"/>
      <c r="O89" s="2"/>
      <c r="P89" s="2"/>
      <c r="Q89" s="2"/>
      <c r="R89" s="2"/>
      <c r="S89" s="2"/>
      <c r="T89" s="2"/>
    </row>
    <row r="90" spans="13:20">
      <c r="M90" s="2"/>
      <c r="N90" s="2"/>
      <c r="O90" s="2"/>
      <c r="P90" s="2"/>
      <c r="Q90" s="2"/>
      <c r="R90" s="2"/>
      <c r="S90" s="2"/>
      <c r="T90" s="2"/>
    </row>
    <row r="91" spans="13:20">
      <c r="M91" s="2"/>
      <c r="N91" s="2"/>
      <c r="O91" s="2"/>
      <c r="P91" s="2"/>
      <c r="Q91" s="2"/>
      <c r="R91" s="2"/>
      <c r="S91" s="2"/>
      <c r="T91" s="2"/>
    </row>
    <row r="92" spans="13:20">
      <c r="M92" s="2"/>
      <c r="N92" s="2"/>
      <c r="O92" s="2"/>
      <c r="P92" s="2"/>
      <c r="Q92" s="2"/>
      <c r="R92" s="2"/>
      <c r="S92" s="2"/>
      <c r="T92" s="2"/>
    </row>
    <row r="93" spans="13:20">
      <c r="M93" s="2"/>
      <c r="N93" s="2"/>
      <c r="O93" s="2"/>
      <c r="P93" s="2"/>
      <c r="Q93" s="2"/>
      <c r="R93" s="2"/>
      <c r="S93" s="2"/>
      <c r="T93" s="2"/>
    </row>
    <row r="94" spans="13:20">
      <c r="M94" s="2"/>
      <c r="N94" s="2"/>
      <c r="O94" s="2"/>
      <c r="P94" s="2"/>
      <c r="Q94" s="2"/>
      <c r="R94" s="2"/>
      <c r="S94" s="2"/>
      <c r="T94" s="2"/>
    </row>
    <row r="95" spans="13:20">
      <c r="M95" s="2"/>
      <c r="N95" s="2"/>
      <c r="O95" s="2"/>
      <c r="P95" s="2"/>
      <c r="Q95" s="2"/>
      <c r="R95" s="2"/>
      <c r="S95" s="2"/>
      <c r="T95" s="2"/>
    </row>
    <row r="96" spans="13:20">
      <c r="M96" s="2"/>
      <c r="N96" s="2"/>
      <c r="O96" s="2"/>
      <c r="P96" s="2"/>
      <c r="Q96" s="2"/>
      <c r="R96" s="2"/>
      <c r="S96" s="2"/>
      <c r="T96" s="2"/>
    </row>
    <row r="97" spans="13:20">
      <c r="M97" s="2"/>
      <c r="N97" s="2"/>
      <c r="O97" s="2"/>
      <c r="P97" s="2"/>
      <c r="Q97" s="2"/>
      <c r="R97" s="2"/>
      <c r="S97" s="2"/>
      <c r="T97" s="2"/>
    </row>
    <row r="98" spans="13:20">
      <c r="M98" s="2"/>
      <c r="N98" s="2"/>
      <c r="O98" s="2"/>
      <c r="P98" s="2"/>
      <c r="Q98" s="2"/>
      <c r="R98" s="2"/>
      <c r="S98" s="2"/>
      <c r="T98" s="2"/>
    </row>
    <row r="99" spans="13:20">
      <c r="M99" s="2"/>
      <c r="N99" s="2"/>
      <c r="O99" s="2"/>
      <c r="P99" s="2"/>
      <c r="Q99" s="2"/>
      <c r="R99" s="2"/>
      <c r="S99" s="2"/>
      <c r="T99" s="2"/>
    </row>
    <row r="100" spans="13:20">
      <c r="M100" s="2"/>
      <c r="N100" s="2"/>
      <c r="O100" s="2"/>
      <c r="P100" s="2"/>
      <c r="Q100" s="2"/>
      <c r="R100" s="2"/>
      <c r="S100" s="2"/>
      <c r="T100" s="2"/>
    </row>
    <row r="101" spans="13:20">
      <c r="M101" s="2"/>
      <c r="N101" s="2"/>
      <c r="O101" s="2"/>
      <c r="P101" s="2"/>
      <c r="Q101" s="2"/>
      <c r="R101" s="2"/>
      <c r="S101" s="2"/>
      <c r="T101" s="2"/>
    </row>
    <row r="102" spans="13:20">
      <c r="M102" s="2"/>
      <c r="N102" s="2"/>
      <c r="O102" s="2"/>
      <c r="P102" s="2"/>
      <c r="Q102" s="2"/>
      <c r="R102" s="2"/>
      <c r="S102" s="2"/>
      <c r="T102" s="2"/>
    </row>
    <row r="103" spans="13:20">
      <c r="M103" s="2"/>
      <c r="N103" s="2"/>
      <c r="O103" s="2"/>
      <c r="P103" s="2"/>
      <c r="Q103" s="2"/>
      <c r="R103" s="2"/>
      <c r="S103" s="2"/>
      <c r="T103" s="2"/>
    </row>
    <row r="104" spans="13:20">
      <c r="M104" s="2"/>
      <c r="N104" s="2"/>
      <c r="O104" s="2"/>
      <c r="P104" s="2"/>
      <c r="Q104" s="2"/>
      <c r="R104" s="2"/>
      <c r="S104" s="2"/>
      <c r="T104" s="2"/>
    </row>
    <row r="105" spans="13:20">
      <c r="M105" s="2"/>
      <c r="N105" s="2"/>
      <c r="O105" s="2"/>
      <c r="P105" s="2"/>
      <c r="Q105" s="2"/>
      <c r="R105" s="2"/>
      <c r="S105" s="2"/>
      <c r="T105" s="2"/>
    </row>
    <row r="106" spans="13:20">
      <c r="M106" s="2"/>
      <c r="N106" s="2"/>
      <c r="O106" s="2"/>
      <c r="P106" s="2"/>
      <c r="Q106" s="2"/>
      <c r="R106" s="2"/>
      <c r="S106" s="2"/>
      <c r="T106" s="2"/>
    </row>
    <row r="107" spans="13:20">
      <c r="M107" s="2"/>
      <c r="N107" s="2"/>
      <c r="O107" s="2"/>
      <c r="P107" s="2"/>
      <c r="Q107" s="2"/>
      <c r="R107" s="2"/>
      <c r="S107" s="2"/>
      <c r="T107" s="2"/>
    </row>
    <row r="108" spans="13:20">
      <c r="M108" s="2"/>
      <c r="N108" s="2"/>
      <c r="O108" s="2"/>
      <c r="P108" s="2"/>
      <c r="Q108" s="2"/>
      <c r="R108" s="2"/>
      <c r="S108" s="2"/>
      <c r="T108" s="2"/>
    </row>
    <row r="109" spans="13:20">
      <c r="M109" s="2"/>
      <c r="N109" s="2"/>
      <c r="O109" s="2"/>
      <c r="P109" s="2"/>
      <c r="Q109" s="2"/>
      <c r="R109" s="2"/>
      <c r="S109" s="2"/>
      <c r="T109" s="2"/>
    </row>
    <row r="110" spans="13:20">
      <c r="M110" s="2"/>
      <c r="N110" s="2"/>
      <c r="O110" s="2"/>
      <c r="P110" s="2"/>
      <c r="Q110" s="2"/>
      <c r="R110" s="2"/>
      <c r="S110" s="2"/>
      <c r="T110" s="2"/>
    </row>
    <row r="111" spans="13:20">
      <c r="M111" s="2"/>
      <c r="N111" s="2"/>
      <c r="O111" s="2"/>
      <c r="P111" s="2"/>
      <c r="Q111" s="2"/>
      <c r="R111" s="2"/>
      <c r="S111" s="2"/>
      <c r="T111" s="2"/>
    </row>
    <row r="112" spans="13:20">
      <c r="M112" s="2"/>
      <c r="N112" s="2"/>
      <c r="O112" s="2"/>
      <c r="P112" s="2"/>
      <c r="Q112" s="2"/>
      <c r="R112" s="2"/>
      <c r="S112" s="2"/>
      <c r="T112" s="2"/>
    </row>
    <row r="113" spans="13:20">
      <c r="M113" s="2"/>
      <c r="N113" s="2"/>
      <c r="O113" s="2"/>
      <c r="P113" s="2"/>
      <c r="Q113" s="2"/>
      <c r="R113" s="2"/>
      <c r="S113" s="2"/>
      <c r="T113" s="2"/>
    </row>
    <row r="114" spans="13:20">
      <c r="M114" s="2"/>
      <c r="N114" s="2"/>
      <c r="O114" s="2"/>
      <c r="P114" s="2"/>
      <c r="Q114" s="2"/>
      <c r="R114" s="2"/>
      <c r="S114" s="2"/>
      <c r="T114" s="2"/>
    </row>
    <row r="115" spans="13:20">
      <c r="M115" s="2"/>
      <c r="N115" s="2"/>
      <c r="O115" s="2"/>
      <c r="P115" s="2"/>
      <c r="Q115" s="2"/>
      <c r="R115" s="2"/>
      <c r="S115" s="2"/>
      <c r="T115" s="2"/>
    </row>
    <row r="116" spans="13:20">
      <c r="M116" s="2"/>
      <c r="N116" s="2"/>
      <c r="O116" s="2"/>
      <c r="P116" s="2"/>
      <c r="Q116" s="2"/>
      <c r="R116" s="2"/>
      <c r="S116" s="2"/>
      <c r="T116" s="2"/>
    </row>
    <row r="117" spans="13:20">
      <c r="M117" s="2"/>
      <c r="N117" s="2"/>
      <c r="O117" s="2"/>
      <c r="P117" s="2"/>
      <c r="Q117" s="2"/>
      <c r="R117" s="2"/>
      <c r="S117" s="2"/>
      <c r="T117" s="2"/>
    </row>
    <row r="118" spans="13:20">
      <c r="M118" s="2"/>
      <c r="N118" s="2"/>
      <c r="O118" s="2"/>
      <c r="P118" s="2"/>
      <c r="Q118" s="2"/>
      <c r="R118" s="2"/>
      <c r="S118" s="2"/>
      <c r="T118" s="2"/>
    </row>
    <row r="119" spans="13:20">
      <c r="M119" s="2"/>
      <c r="N119" s="2"/>
      <c r="O119" s="2"/>
      <c r="P119" s="2"/>
      <c r="Q119" s="2"/>
      <c r="R119" s="2"/>
      <c r="S119" s="2"/>
      <c r="T119" s="2"/>
    </row>
    <row r="120" spans="13:20">
      <c r="M120" s="2"/>
      <c r="N120" s="2"/>
      <c r="O120" s="2"/>
      <c r="P120" s="2"/>
      <c r="Q120" s="2"/>
      <c r="R120" s="2"/>
      <c r="S120" s="2"/>
      <c r="T120" s="2"/>
    </row>
    <row r="121" spans="13:20">
      <c r="M121" s="2"/>
      <c r="N121" s="2"/>
      <c r="O121" s="2"/>
      <c r="P121" s="2"/>
      <c r="Q121" s="2"/>
      <c r="R121" s="2"/>
      <c r="S121" s="2"/>
      <c r="T121" s="2"/>
    </row>
    <row r="122" spans="13:20">
      <c r="M122" s="2"/>
      <c r="N122" s="2"/>
      <c r="O122" s="2"/>
      <c r="P122" s="2"/>
      <c r="Q122" s="2"/>
      <c r="R122" s="2"/>
      <c r="S122" s="2"/>
      <c r="T122" s="2"/>
    </row>
    <row r="123" spans="13:20">
      <c r="M123" s="2"/>
      <c r="N123" s="2"/>
      <c r="O123" s="2"/>
      <c r="P123" s="2"/>
      <c r="Q123" s="2"/>
      <c r="R123" s="2"/>
      <c r="S123" s="2"/>
      <c r="T123" s="2"/>
    </row>
    <row r="124" spans="13:20">
      <c r="M124" s="2"/>
      <c r="N124" s="2"/>
      <c r="O124" s="2"/>
      <c r="P124" s="2"/>
      <c r="Q124" s="2"/>
      <c r="R124" s="2"/>
      <c r="S124" s="2"/>
      <c r="T124" s="2"/>
    </row>
    <row r="125" spans="13:20">
      <c r="M125" s="2"/>
      <c r="N125" s="2"/>
      <c r="O125" s="2"/>
      <c r="P125" s="2"/>
      <c r="Q125" s="2"/>
      <c r="R125" s="2"/>
      <c r="S125" s="2"/>
      <c r="T125" s="2"/>
    </row>
    <row r="126" spans="13:20">
      <c r="M126" s="2"/>
      <c r="N126" s="2"/>
      <c r="O126" s="2"/>
      <c r="P126" s="2"/>
      <c r="Q126" s="2"/>
      <c r="R126" s="2"/>
      <c r="S126" s="2"/>
      <c r="T126" s="2"/>
    </row>
    <row r="127" spans="13:20">
      <c r="M127" s="2"/>
      <c r="N127" s="2"/>
      <c r="O127" s="2"/>
      <c r="P127" s="2"/>
      <c r="Q127" s="2"/>
      <c r="R127" s="2"/>
      <c r="S127" s="2"/>
      <c r="T127" s="2"/>
    </row>
    <row r="128" spans="13:20">
      <c r="M128" s="2"/>
      <c r="N128" s="2"/>
      <c r="O128" s="2"/>
      <c r="P128" s="2"/>
      <c r="Q128" s="2"/>
      <c r="R128" s="2"/>
      <c r="S128" s="2"/>
      <c r="T128" s="2"/>
    </row>
    <row r="129" spans="13:20">
      <c r="M129" s="2"/>
      <c r="N129" s="2"/>
      <c r="O129" s="2"/>
      <c r="P129" s="2"/>
      <c r="Q129" s="2"/>
      <c r="R129" s="2"/>
      <c r="S129" s="2"/>
      <c r="T129" s="2"/>
    </row>
    <row r="130" spans="13:20">
      <c r="M130" s="2"/>
      <c r="N130" s="2"/>
      <c r="O130" s="2"/>
      <c r="P130" s="2"/>
      <c r="Q130" s="2"/>
      <c r="R130" s="2"/>
      <c r="S130" s="2"/>
      <c r="T130" s="2"/>
    </row>
    <row r="131" spans="13:20">
      <c r="M131" s="2"/>
      <c r="N131" s="2"/>
      <c r="O131" s="2"/>
      <c r="P131" s="2"/>
      <c r="Q131" s="2"/>
      <c r="R131" s="2"/>
      <c r="S131" s="2"/>
      <c r="T131" s="2"/>
    </row>
    <row r="132" spans="13:20">
      <c r="M132" s="2"/>
      <c r="N132" s="2"/>
      <c r="O132" s="2"/>
      <c r="P132" s="2"/>
      <c r="Q132" s="2"/>
      <c r="R132" s="2"/>
      <c r="S132" s="2"/>
      <c r="T132" s="2"/>
    </row>
    <row r="133" spans="13:20">
      <c r="M133" s="2"/>
      <c r="N133" s="2"/>
      <c r="O133" s="2"/>
      <c r="P133" s="2"/>
      <c r="Q133" s="2"/>
      <c r="R133" s="2"/>
      <c r="S133" s="2"/>
      <c r="T133" s="2"/>
    </row>
    <row r="134" spans="13:20">
      <c r="M134" s="2"/>
      <c r="N134" s="2"/>
      <c r="O134" s="2"/>
      <c r="P134" s="2"/>
      <c r="Q134" s="2"/>
      <c r="R134" s="2"/>
      <c r="S134" s="2"/>
      <c r="T134" s="2"/>
    </row>
    <row r="135" spans="13:20">
      <c r="M135" s="2"/>
      <c r="N135" s="2"/>
      <c r="O135" s="2"/>
      <c r="P135" s="2"/>
      <c r="Q135" s="2"/>
      <c r="R135" s="2"/>
      <c r="S135" s="2"/>
      <c r="T135" s="2"/>
    </row>
    <row r="136" spans="13:20">
      <c r="M136" s="2"/>
      <c r="N136" s="2"/>
      <c r="O136" s="2"/>
      <c r="P136" s="2"/>
      <c r="Q136" s="2"/>
      <c r="R136" s="2"/>
      <c r="S136" s="2"/>
      <c r="T136" s="2"/>
    </row>
    <row r="137" spans="13:20">
      <c r="M137" s="2"/>
      <c r="N137" s="2"/>
      <c r="O137" s="2"/>
      <c r="P137" s="2"/>
      <c r="Q137" s="2"/>
      <c r="R137" s="2"/>
      <c r="S137" s="2"/>
      <c r="T137" s="2"/>
    </row>
    <row r="138" spans="13:20">
      <c r="M138" s="2"/>
      <c r="N138" s="2"/>
      <c r="O138" s="2"/>
      <c r="P138" s="2"/>
      <c r="Q138" s="2"/>
      <c r="R138" s="2"/>
      <c r="S138" s="2"/>
      <c r="T138" s="2"/>
    </row>
    <row r="139" spans="13:20">
      <c r="M139" s="2"/>
      <c r="N139" s="2"/>
      <c r="O139" s="2"/>
      <c r="P139" s="2"/>
      <c r="Q139" s="2"/>
      <c r="R139" s="2"/>
      <c r="S139" s="2"/>
      <c r="T139" s="2"/>
    </row>
    <row r="140" spans="13:20">
      <c r="M140" s="2"/>
      <c r="N140" s="2"/>
      <c r="O140" s="2"/>
      <c r="P140" s="2"/>
      <c r="Q140" s="2"/>
      <c r="R140" s="2"/>
      <c r="S140" s="2"/>
      <c r="T140" s="2"/>
    </row>
    <row r="141" spans="13:20">
      <c r="M141" s="2"/>
      <c r="N141" s="2"/>
      <c r="O141" s="2"/>
      <c r="P141" s="2"/>
      <c r="Q141" s="2"/>
      <c r="R141" s="2"/>
      <c r="S141" s="2"/>
      <c r="T141" s="2"/>
    </row>
    <row r="142" spans="13:20">
      <c r="M142" s="2"/>
      <c r="N142" s="2"/>
      <c r="O142" s="2"/>
      <c r="P142" s="2"/>
      <c r="Q142" s="2"/>
      <c r="R142" s="2"/>
      <c r="S142" s="2"/>
      <c r="T142" s="2"/>
    </row>
    <row r="143" spans="13:20">
      <c r="M143" s="2"/>
      <c r="N143" s="2"/>
      <c r="O143" s="2"/>
      <c r="P143" s="2"/>
      <c r="Q143" s="2"/>
      <c r="R143" s="2"/>
      <c r="S143" s="2"/>
      <c r="T143" s="2"/>
    </row>
    <row r="144" spans="13:20">
      <c r="M144" s="2"/>
      <c r="N144" s="2"/>
      <c r="O144" s="2"/>
      <c r="P144" s="2"/>
      <c r="Q144" s="2"/>
      <c r="R144" s="2"/>
      <c r="S144" s="2"/>
      <c r="T144" s="2"/>
    </row>
    <row r="145" spans="13:20">
      <c r="M145" s="2"/>
      <c r="N145" s="2"/>
      <c r="O145" s="2"/>
      <c r="P145" s="2"/>
      <c r="Q145" s="2"/>
      <c r="R145" s="2"/>
      <c r="S145" s="2"/>
      <c r="T145" s="2"/>
    </row>
    <row r="146" spans="13:20">
      <c r="M146" s="2"/>
      <c r="N146" s="2"/>
      <c r="O146" s="2"/>
      <c r="P146" s="2"/>
      <c r="Q146" s="2"/>
      <c r="R146" s="2"/>
      <c r="S146" s="2"/>
      <c r="T146" s="2"/>
    </row>
    <row r="147" spans="13:20">
      <c r="M147" s="2"/>
      <c r="N147" s="2"/>
      <c r="O147" s="2"/>
      <c r="P147" s="2"/>
      <c r="Q147" s="2"/>
      <c r="R147" s="2"/>
      <c r="S147" s="2"/>
      <c r="T147" s="2"/>
    </row>
    <row r="148" spans="13:20">
      <c r="M148" s="2"/>
      <c r="N148" s="2"/>
      <c r="O148" s="2"/>
      <c r="P148" s="2"/>
      <c r="Q148" s="2"/>
      <c r="R148" s="2"/>
      <c r="S148" s="2"/>
      <c r="T148" s="2"/>
    </row>
    <row r="149" spans="13:20">
      <c r="M149" s="2"/>
      <c r="N149" s="2"/>
      <c r="O149" s="2"/>
      <c r="P149" s="2"/>
      <c r="Q149" s="2"/>
      <c r="R149" s="2"/>
      <c r="S149" s="2"/>
      <c r="T149" s="2"/>
    </row>
    <row r="150" spans="13:20">
      <c r="M150" s="2"/>
      <c r="N150" s="2"/>
      <c r="O150" s="2"/>
      <c r="P150" s="2"/>
      <c r="Q150" s="2"/>
      <c r="R150" s="2"/>
      <c r="S150" s="2"/>
      <c r="T150" s="2"/>
    </row>
    <row r="151" spans="13:20">
      <c r="M151" s="2"/>
      <c r="N151" s="2"/>
      <c r="O151" s="2"/>
      <c r="P151" s="2"/>
      <c r="Q151" s="2"/>
      <c r="R151" s="2"/>
      <c r="S151" s="2"/>
      <c r="T151" s="2"/>
    </row>
    <row r="152" spans="13:20">
      <c r="M152" s="2"/>
      <c r="N152" s="2"/>
      <c r="O152" s="2"/>
      <c r="P152" s="2"/>
      <c r="Q152" s="2"/>
      <c r="R152" s="2"/>
      <c r="S152" s="2"/>
      <c r="T152" s="2"/>
    </row>
    <row r="153" spans="13:20">
      <c r="M153" s="2"/>
      <c r="N153" s="2"/>
      <c r="O153" s="2"/>
      <c r="P153" s="2"/>
      <c r="Q153" s="2"/>
      <c r="R153" s="2"/>
      <c r="S153" s="2"/>
      <c r="T153" s="2"/>
    </row>
    <row r="154" spans="13:20">
      <c r="M154" s="2"/>
      <c r="N154" s="2"/>
      <c r="O154" s="2"/>
      <c r="P154" s="2"/>
      <c r="Q154" s="2"/>
      <c r="R154" s="2"/>
      <c r="S154" s="2"/>
      <c r="T154" s="2"/>
    </row>
    <row r="155" spans="13:20">
      <c r="M155" s="2"/>
      <c r="N155" s="2"/>
      <c r="O155" s="2"/>
      <c r="P155" s="2"/>
      <c r="Q155" s="2"/>
      <c r="R155" s="2"/>
      <c r="S155" s="2"/>
      <c r="T155" s="2"/>
    </row>
    <row r="156" spans="13:20">
      <c r="M156" s="2"/>
      <c r="N156" s="2"/>
      <c r="O156" s="2"/>
      <c r="P156" s="2"/>
      <c r="Q156" s="2"/>
      <c r="R156" s="2"/>
      <c r="S156" s="2"/>
      <c r="T156" s="2"/>
    </row>
    <row r="157" spans="13:20">
      <c r="M157" s="2"/>
      <c r="N157" s="2"/>
      <c r="O157" s="2"/>
      <c r="P157" s="2"/>
      <c r="Q157" s="2"/>
      <c r="R157" s="2"/>
      <c r="S157" s="2"/>
      <c r="T157" s="2"/>
    </row>
    <row r="158" spans="13:20">
      <c r="M158" s="2"/>
      <c r="N158" s="2"/>
      <c r="O158" s="2"/>
      <c r="P158" s="2"/>
      <c r="Q158" s="2"/>
      <c r="R158" s="2"/>
      <c r="S158" s="2"/>
      <c r="T158" s="2"/>
    </row>
    <row r="159" spans="13:20">
      <c r="M159" s="2"/>
      <c r="N159" s="2"/>
      <c r="O159" s="2"/>
      <c r="P159" s="2"/>
      <c r="Q159" s="2"/>
      <c r="R159" s="2"/>
      <c r="S159" s="2"/>
      <c r="T159" s="2"/>
    </row>
    <row r="160" spans="13:20">
      <c r="M160" s="2"/>
      <c r="N160" s="2"/>
      <c r="O160" s="2"/>
      <c r="P160" s="2"/>
      <c r="Q160" s="2"/>
      <c r="R160" s="2"/>
      <c r="S160" s="2"/>
      <c r="T160" s="2"/>
    </row>
    <row r="161" spans="13:20">
      <c r="M161" s="2"/>
      <c r="N161" s="2"/>
      <c r="O161" s="2"/>
      <c r="P161" s="2"/>
      <c r="Q161" s="2"/>
      <c r="R161" s="2"/>
      <c r="S161" s="2"/>
      <c r="T161" s="2"/>
    </row>
    <row r="162" spans="13:20">
      <c r="M162" s="2"/>
      <c r="N162" s="2"/>
      <c r="O162" s="2"/>
      <c r="P162" s="2"/>
      <c r="Q162" s="2"/>
      <c r="R162" s="2"/>
      <c r="S162" s="2"/>
      <c r="T162" s="2"/>
    </row>
    <row r="163" spans="13:20">
      <c r="M163" s="2"/>
      <c r="N163" s="2"/>
      <c r="O163" s="2"/>
      <c r="P163" s="2"/>
      <c r="Q163" s="2"/>
      <c r="R163" s="2"/>
      <c r="S163" s="2"/>
      <c r="T163" s="2"/>
    </row>
    <row r="164" spans="13:20">
      <c r="M164" s="2"/>
      <c r="N164" s="2"/>
      <c r="O164" s="2"/>
      <c r="P164" s="2"/>
      <c r="Q164" s="2"/>
      <c r="R164" s="2"/>
      <c r="S164" s="2"/>
      <c r="T164" s="2"/>
    </row>
    <row r="165" spans="13:20">
      <c r="M165" s="2"/>
      <c r="N165" s="2"/>
      <c r="O165" s="2"/>
      <c r="P165" s="2"/>
      <c r="Q165" s="2"/>
      <c r="R165" s="2"/>
      <c r="S165" s="2"/>
      <c r="T165" s="2"/>
    </row>
    <row r="166" spans="13:20">
      <c r="M166" s="2"/>
      <c r="N166" s="2"/>
      <c r="O166" s="2"/>
      <c r="P166" s="2"/>
      <c r="Q166" s="2"/>
      <c r="R166" s="2"/>
      <c r="S166" s="2"/>
      <c r="T166" s="2"/>
    </row>
    <row r="167" spans="13:20">
      <c r="M167" s="2"/>
      <c r="N167" s="2"/>
      <c r="O167" s="2"/>
      <c r="P167" s="2"/>
      <c r="Q167" s="2"/>
      <c r="R167" s="2"/>
      <c r="S167" s="2"/>
      <c r="T167" s="2"/>
    </row>
    <row r="168" spans="13:20">
      <c r="M168" s="2"/>
      <c r="N168" s="2"/>
      <c r="O168" s="2"/>
      <c r="P168" s="2"/>
      <c r="Q168" s="2"/>
      <c r="R168" s="2"/>
      <c r="S168" s="2"/>
      <c r="T168" s="2"/>
    </row>
    <row r="169" spans="13:20">
      <c r="M169" s="2"/>
      <c r="N169" s="2"/>
      <c r="O169" s="2"/>
      <c r="P169" s="2"/>
      <c r="Q169" s="2"/>
      <c r="R169" s="2"/>
      <c r="S169" s="2"/>
      <c r="T169" s="2"/>
    </row>
    <row r="170" spans="13:20">
      <c r="M170" s="2"/>
      <c r="N170" s="2"/>
      <c r="O170" s="2"/>
      <c r="P170" s="2"/>
      <c r="Q170" s="2"/>
      <c r="R170" s="2"/>
      <c r="S170" s="2"/>
      <c r="T170" s="2"/>
    </row>
    <row r="171" spans="13:20">
      <c r="M171" s="2"/>
      <c r="N171" s="2"/>
      <c r="O171" s="2"/>
      <c r="P171" s="2"/>
      <c r="Q171" s="2"/>
      <c r="R171" s="2"/>
      <c r="S171" s="2"/>
      <c r="T171" s="2"/>
    </row>
    <row r="172" spans="13:20">
      <c r="M172" s="2"/>
      <c r="N172" s="2"/>
      <c r="O172" s="2"/>
      <c r="P172" s="2"/>
      <c r="Q172" s="2"/>
      <c r="R172" s="2"/>
      <c r="S172" s="2"/>
      <c r="T172" s="2"/>
    </row>
    <row r="173" spans="13:20">
      <c r="M173" s="2"/>
      <c r="N173" s="2"/>
      <c r="O173" s="2"/>
      <c r="P173" s="2"/>
      <c r="Q173" s="2"/>
      <c r="R173" s="2"/>
      <c r="S173" s="2"/>
      <c r="T173" s="2"/>
    </row>
    <row r="174" spans="13:20">
      <c r="M174" s="2"/>
      <c r="N174" s="2"/>
      <c r="O174" s="2"/>
      <c r="P174" s="2"/>
      <c r="Q174" s="2"/>
      <c r="R174" s="2"/>
      <c r="S174" s="2"/>
      <c r="T174" s="2"/>
    </row>
    <row r="175" spans="13:20">
      <c r="M175" s="2"/>
      <c r="N175" s="2"/>
      <c r="O175" s="2"/>
      <c r="P175" s="2"/>
      <c r="Q175" s="2"/>
      <c r="R175" s="2"/>
      <c r="S175" s="2"/>
      <c r="T175" s="2"/>
    </row>
    <row r="176" spans="13:20">
      <c r="M176" s="2"/>
      <c r="N176" s="2"/>
      <c r="O176" s="2"/>
      <c r="P176" s="2"/>
      <c r="Q176" s="2"/>
      <c r="R176" s="2"/>
      <c r="S176" s="2"/>
      <c r="T176" s="2"/>
    </row>
    <row r="177" spans="13:20">
      <c r="M177" s="2"/>
      <c r="N177" s="2"/>
      <c r="O177" s="2"/>
      <c r="P177" s="2"/>
      <c r="Q177" s="2"/>
      <c r="R177" s="2"/>
      <c r="S177" s="2"/>
      <c r="T177" s="2"/>
    </row>
    <row r="178" spans="13:20">
      <c r="M178" s="2"/>
      <c r="N178" s="2"/>
      <c r="O178" s="2"/>
      <c r="P178" s="2"/>
      <c r="Q178" s="2"/>
      <c r="R178" s="2"/>
      <c r="S178" s="2"/>
      <c r="T178" s="2"/>
    </row>
    <row r="179" spans="13:20">
      <c r="M179" s="2"/>
      <c r="N179" s="2"/>
      <c r="O179" s="2"/>
      <c r="P179" s="2"/>
      <c r="Q179" s="2"/>
      <c r="R179" s="2"/>
      <c r="S179" s="2"/>
      <c r="T179" s="2"/>
    </row>
    <row r="180" spans="13:20">
      <c r="M180" s="2"/>
      <c r="N180" s="2"/>
      <c r="O180" s="2"/>
      <c r="P180" s="2"/>
      <c r="Q180" s="2"/>
      <c r="R180" s="2"/>
      <c r="S180" s="2"/>
      <c r="T180" s="2"/>
    </row>
    <row r="181" spans="13:20">
      <c r="M181" s="2"/>
      <c r="N181" s="2"/>
      <c r="O181" s="2"/>
      <c r="P181" s="2"/>
      <c r="Q181" s="2"/>
      <c r="R181" s="2"/>
      <c r="S181" s="2"/>
      <c r="T181" s="2"/>
    </row>
    <row r="182" spans="13:20">
      <c r="M182" s="2"/>
      <c r="N182" s="2"/>
      <c r="O182" s="2"/>
      <c r="P182" s="2"/>
      <c r="Q182" s="2"/>
      <c r="R182" s="2"/>
      <c r="S182" s="2"/>
      <c r="T182" s="2"/>
    </row>
    <row r="183" spans="13:20">
      <c r="M183" s="2"/>
      <c r="N183" s="2"/>
      <c r="O183" s="2"/>
      <c r="P183" s="2"/>
      <c r="Q183" s="2"/>
      <c r="R183" s="2"/>
      <c r="S183" s="2"/>
      <c r="T183" s="2"/>
    </row>
    <row r="184" spans="13:20">
      <c r="M184" s="2"/>
      <c r="N184" s="2"/>
      <c r="O184" s="2"/>
      <c r="P184" s="2"/>
      <c r="Q184" s="2"/>
      <c r="R184" s="2"/>
      <c r="S184" s="2"/>
      <c r="T184" s="2"/>
    </row>
    <row r="185" spans="13:20">
      <c r="M185" s="2"/>
      <c r="N185" s="2"/>
      <c r="O185" s="2"/>
      <c r="P185" s="2"/>
      <c r="Q185" s="2"/>
      <c r="R185" s="2"/>
      <c r="S185" s="2"/>
      <c r="T185" s="2"/>
    </row>
    <row r="186" spans="13:20">
      <c r="M186" s="2"/>
      <c r="N186" s="2"/>
      <c r="O186" s="2"/>
      <c r="P186" s="2"/>
      <c r="Q186" s="2"/>
      <c r="R186" s="2"/>
      <c r="S186" s="2"/>
      <c r="T186" s="2"/>
    </row>
    <row r="187" spans="13:20">
      <c r="M187" s="2"/>
      <c r="N187" s="2"/>
      <c r="O187" s="2"/>
      <c r="P187" s="2"/>
      <c r="Q187" s="2"/>
      <c r="R187" s="2"/>
      <c r="S187" s="2"/>
      <c r="T187" s="2"/>
    </row>
    <row r="188" spans="13:20">
      <c r="M188" s="2"/>
      <c r="N188" s="2"/>
      <c r="O188" s="2"/>
      <c r="P188" s="2"/>
      <c r="Q188" s="2"/>
      <c r="R188" s="2"/>
      <c r="S188" s="2"/>
      <c r="T188" s="2"/>
    </row>
    <row r="189" spans="13:20">
      <c r="M189" s="2"/>
      <c r="N189" s="2"/>
      <c r="O189" s="2"/>
      <c r="P189" s="2"/>
      <c r="Q189" s="2"/>
      <c r="R189" s="2"/>
      <c r="S189" s="2"/>
      <c r="T189" s="2"/>
    </row>
    <row r="190" spans="13:20">
      <c r="M190" s="2"/>
      <c r="N190" s="2"/>
      <c r="O190" s="2"/>
      <c r="P190" s="2"/>
      <c r="Q190" s="2"/>
      <c r="R190" s="2"/>
      <c r="S190" s="2"/>
      <c r="T190" s="2"/>
    </row>
    <row r="191" spans="13:20">
      <c r="M191" s="2"/>
      <c r="N191" s="2"/>
      <c r="O191" s="2"/>
      <c r="P191" s="2"/>
      <c r="Q191" s="2"/>
      <c r="R191" s="2"/>
      <c r="S191" s="2"/>
      <c r="T191" s="2"/>
    </row>
    <row r="192" spans="13:20">
      <c r="M192" s="2"/>
      <c r="N192" s="2"/>
      <c r="O192" s="2"/>
      <c r="P192" s="2"/>
      <c r="Q192" s="2"/>
      <c r="R192" s="2"/>
      <c r="S192" s="2"/>
      <c r="T192" s="2"/>
    </row>
    <row r="193" spans="13:20">
      <c r="M193" s="2"/>
      <c r="N193" s="2"/>
      <c r="O193" s="2"/>
      <c r="P193" s="2"/>
      <c r="Q193" s="2"/>
      <c r="R193" s="2"/>
      <c r="S193" s="2"/>
      <c r="T193" s="2"/>
    </row>
    <row r="194" spans="13:20">
      <c r="M194" s="2"/>
      <c r="N194" s="2"/>
      <c r="O194" s="2"/>
      <c r="P194" s="2"/>
      <c r="Q194" s="2"/>
      <c r="R194" s="2"/>
      <c r="S194" s="2"/>
      <c r="T194" s="2"/>
    </row>
    <row r="195" spans="13:20">
      <c r="M195" s="2"/>
      <c r="N195" s="2"/>
      <c r="O195" s="2"/>
      <c r="P195" s="2"/>
      <c r="Q195" s="2"/>
      <c r="R195" s="2"/>
      <c r="S195" s="2"/>
      <c r="T195" s="2"/>
    </row>
    <row r="196" spans="13:20">
      <c r="M196" s="2"/>
      <c r="N196" s="2"/>
      <c r="O196" s="2"/>
      <c r="P196" s="2"/>
      <c r="Q196" s="2"/>
      <c r="R196" s="2"/>
      <c r="S196" s="2"/>
      <c r="T196" s="2"/>
    </row>
    <row r="197" spans="13:20">
      <c r="M197" s="2"/>
      <c r="N197" s="2"/>
      <c r="O197" s="2"/>
      <c r="P197" s="2"/>
      <c r="Q197" s="2"/>
      <c r="R197" s="2"/>
      <c r="S197" s="2"/>
      <c r="T197" s="2"/>
    </row>
    <row r="198" spans="13:20">
      <c r="M198" s="2"/>
      <c r="N198" s="2"/>
      <c r="O198" s="2"/>
      <c r="P198" s="2"/>
      <c r="Q198" s="2"/>
      <c r="R198" s="2"/>
      <c r="S198" s="2"/>
      <c r="T198" s="2"/>
    </row>
    <row r="199" spans="13:20">
      <c r="M199" s="2"/>
      <c r="N199" s="2"/>
      <c r="O199" s="2"/>
      <c r="P199" s="2"/>
      <c r="Q199" s="2"/>
      <c r="R199" s="2"/>
      <c r="S199" s="2"/>
      <c r="T199" s="2"/>
    </row>
    <row r="200" spans="13:20">
      <c r="M200" s="2"/>
      <c r="N200" s="2"/>
      <c r="O200" s="2"/>
      <c r="P200" s="2"/>
      <c r="Q200" s="2"/>
      <c r="R200" s="2"/>
      <c r="S200" s="2"/>
      <c r="T200" s="2"/>
    </row>
    <row r="201" spans="13:20">
      <c r="M201" s="2"/>
      <c r="N201" s="2"/>
      <c r="O201" s="2"/>
      <c r="P201" s="2"/>
      <c r="Q201" s="2"/>
      <c r="R201" s="2"/>
      <c r="S201" s="2"/>
      <c r="T201" s="2"/>
    </row>
    <row r="202" spans="13:20">
      <c r="M202" s="2"/>
      <c r="N202" s="2"/>
      <c r="O202" s="2"/>
      <c r="P202" s="2"/>
      <c r="Q202" s="2"/>
      <c r="R202" s="2"/>
      <c r="S202" s="2"/>
      <c r="T202" s="2"/>
    </row>
    <row r="203" spans="13:20">
      <c r="M203" s="2"/>
      <c r="N203" s="2"/>
      <c r="O203" s="2"/>
      <c r="P203" s="2"/>
      <c r="Q203" s="2"/>
      <c r="R203" s="2"/>
      <c r="S203" s="2"/>
      <c r="T203" s="2"/>
    </row>
    <row r="204" spans="13:20">
      <c r="M204" s="2"/>
      <c r="N204" s="2"/>
      <c r="O204" s="2"/>
      <c r="P204" s="2"/>
      <c r="Q204" s="2"/>
      <c r="R204" s="2"/>
      <c r="S204" s="2"/>
      <c r="T204" s="2"/>
    </row>
    <row r="205" spans="13:20">
      <c r="M205" s="2"/>
      <c r="N205" s="2"/>
      <c r="O205" s="2"/>
      <c r="P205" s="2"/>
      <c r="Q205" s="2"/>
      <c r="R205" s="2"/>
      <c r="S205" s="2"/>
      <c r="T205" s="2"/>
    </row>
    <row r="206" spans="13:20">
      <c r="M206" s="2"/>
      <c r="N206" s="2"/>
      <c r="O206" s="2"/>
      <c r="P206" s="2"/>
      <c r="Q206" s="2"/>
      <c r="R206" s="2"/>
      <c r="S206" s="2"/>
      <c r="T206" s="2"/>
    </row>
    <row r="207" spans="13:20">
      <c r="M207" s="2"/>
      <c r="N207" s="2"/>
      <c r="O207" s="2"/>
      <c r="P207" s="2"/>
      <c r="Q207" s="2"/>
      <c r="R207" s="2"/>
      <c r="S207" s="2"/>
      <c r="T207" s="2"/>
    </row>
    <row r="208" spans="13:20">
      <c r="M208" s="2"/>
      <c r="N208" s="2"/>
      <c r="O208" s="2"/>
      <c r="P208" s="2"/>
      <c r="Q208" s="2"/>
      <c r="R208" s="2"/>
      <c r="S208" s="2"/>
      <c r="T208" s="2"/>
    </row>
    <row r="209" spans="13:20">
      <c r="M209" s="2"/>
      <c r="N209" s="2"/>
      <c r="O209" s="2"/>
      <c r="P209" s="2"/>
      <c r="Q209" s="2"/>
      <c r="R209" s="2"/>
      <c r="S209" s="2"/>
      <c r="T209" s="2"/>
    </row>
    <row r="210" spans="13:20">
      <c r="M210" s="2"/>
      <c r="N210" s="2"/>
      <c r="O210" s="2"/>
      <c r="P210" s="2"/>
      <c r="Q210" s="2"/>
      <c r="R210" s="2"/>
      <c r="S210" s="2"/>
      <c r="T210" s="2"/>
    </row>
    <row r="211" spans="13:20">
      <c r="M211" s="2"/>
      <c r="N211" s="2"/>
      <c r="O211" s="2"/>
      <c r="P211" s="2"/>
      <c r="Q211" s="2"/>
      <c r="R211" s="2"/>
      <c r="S211" s="2"/>
      <c r="T211" s="2"/>
    </row>
    <row r="212" spans="13:20">
      <c r="M212" s="2"/>
      <c r="N212" s="2"/>
      <c r="O212" s="2"/>
      <c r="P212" s="2"/>
      <c r="Q212" s="2"/>
      <c r="R212" s="2"/>
      <c r="S212" s="2"/>
      <c r="T212" s="2"/>
    </row>
    <row r="213" spans="13:20">
      <c r="M213" s="2"/>
      <c r="N213" s="2"/>
      <c r="O213" s="2"/>
      <c r="P213" s="2"/>
      <c r="Q213" s="2"/>
      <c r="R213" s="2"/>
      <c r="S213" s="2"/>
      <c r="T213" s="2"/>
    </row>
  </sheetData>
  <mergeCells count="117"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</mergeCells>
  <pageMargins left="0.39370078740157483" right="0" top="0.59055118110236227" bottom="0.39370078740157483" header="0.51181102362204722" footer="0.51181102362204722"/>
  <pageSetup paperSize="9" scale="5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68"/>
  <sheetViews>
    <sheetView topLeftCell="F169" zoomScale="90" workbookViewId="0">
      <selection activeCell="J187" sqref="J187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17.1406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2"/>
      <c r="N1" s="2"/>
      <c r="O1" s="2"/>
      <c r="P1" s="2"/>
      <c r="Q1" s="180"/>
      <c r="R1" s="2"/>
      <c r="S1" s="2"/>
    </row>
    <row r="2" spans="2:19" ht="15.75">
      <c r="G2" s="181"/>
      <c r="N2" s="2"/>
      <c r="O2" s="2"/>
      <c r="P2" s="2"/>
      <c r="Q2" s="2"/>
      <c r="R2" s="2"/>
      <c r="S2" s="2"/>
    </row>
    <row r="3" spans="2:19" ht="15.75">
      <c r="G3" s="181"/>
      <c r="M3" s="2"/>
      <c r="N3" s="2"/>
      <c r="O3" s="2"/>
      <c r="P3" s="2"/>
      <c r="Q3" s="2"/>
      <c r="R3" s="2"/>
      <c r="S3" s="2"/>
    </row>
    <row r="4" spans="2:19">
      <c r="O4" s="2"/>
      <c r="P4" s="2"/>
      <c r="Q4" s="2"/>
      <c r="R4" s="2"/>
      <c r="S4" s="2"/>
    </row>
    <row r="5" spans="2:19" ht="26.25" customHeight="1">
      <c r="B5" s="357" t="s">
        <v>167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2"/>
      <c r="P5" s="2"/>
      <c r="Q5" s="182"/>
      <c r="R5" s="2"/>
      <c r="S5" s="2"/>
    </row>
    <row r="6" spans="2:19" ht="19.5" customHeight="1">
      <c r="B6" s="359" t="s">
        <v>956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2"/>
      <c r="P6" s="2"/>
      <c r="Q6" s="182"/>
      <c r="R6" s="2"/>
      <c r="S6" s="2"/>
    </row>
    <row r="7" spans="2:19" ht="5.25" customHeight="1">
      <c r="M7" s="2"/>
      <c r="N7" s="183" t="s">
        <v>5</v>
      </c>
      <c r="O7" s="2"/>
      <c r="P7" s="2"/>
      <c r="Q7" s="182"/>
      <c r="R7" s="2"/>
      <c r="S7" s="2"/>
    </row>
    <row r="8" spans="2:19" ht="15.75">
      <c r="B8" s="333" t="s">
        <v>116</v>
      </c>
      <c r="C8" s="333" t="s">
        <v>117</v>
      </c>
      <c r="D8" s="333" t="s">
        <v>118</v>
      </c>
      <c r="E8" s="333" t="s">
        <v>119</v>
      </c>
      <c r="F8" s="335" t="s">
        <v>168</v>
      </c>
      <c r="G8" s="333" t="s">
        <v>121</v>
      </c>
      <c r="H8" s="361" t="s">
        <v>122</v>
      </c>
      <c r="I8" s="362"/>
      <c r="J8" s="362"/>
      <c r="K8" s="362"/>
      <c r="L8" s="362"/>
      <c r="M8" s="362"/>
      <c r="N8" s="333" t="s">
        <v>123</v>
      </c>
      <c r="O8" s="184"/>
      <c r="P8" s="184"/>
      <c r="Q8" s="185"/>
      <c r="R8" s="2"/>
      <c r="S8" s="2"/>
    </row>
    <row r="9" spans="2:19" ht="15.75">
      <c r="B9" s="334"/>
      <c r="C9" s="334"/>
      <c r="D9" s="334"/>
      <c r="E9" s="334"/>
      <c r="F9" s="336"/>
      <c r="G9" s="337"/>
      <c r="H9" s="333" t="s">
        <v>124</v>
      </c>
      <c r="I9" s="361" t="s">
        <v>125</v>
      </c>
      <c r="J9" s="362"/>
      <c r="K9" s="362"/>
      <c r="L9" s="362"/>
      <c r="M9" s="362"/>
      <c r="N9" s="337"/>
      <c r="O9" s="2"/>
      <c r="P9" s="2"/>
      <c r="Q9" s="182"/>
      <c r="R9" s="2"/>
      <c r="S9" s="2"/>
    </row>
    <row r="10" spans="2:19" ht="72" customHeight="1">
      <c r="B10" s="334"/>
      <c r="C10" s="334"/>
      <c r="D10" s="334"/>
      <c r="E10" s="334"/>
      <c r="F10" s="336"/>
      <c r="G10" s="337"/>
      <c r="H10" s="337"/>
      <c r="I10" s="146" t="s">
        <v>126</v>
      </c>
      <c r="J10" s="146" t="s">
        <v>127</v>
      </c>
      <c r="K10" s="335" t="s">
        <v>128</v>
      </c>
      <c r="L10" s="345"/>
      <c r="M10" s="146" t="s">
        <v>129</v>
      </c>
      <c r="N10" s="341"/>
      <c r="O10" s="2"/>
      <c r="P10" s="2"/>
      <c r="Q10" s="182"/>
      <c r="R10" s="2"/>
      <c r="S10" s="2"/>
    </row>
    <row r="11" spans="2:19" ht="11.25" customHeight="1">
      <c r="B11" s="148">
        <v>1</v>
      </c>
      <c r="C11" s="148">
        <v>2</v>
      </c>
      <c r="D11" s="148">
        <v>3</v>
      </c>
      <c r="E11" s="148">
        <v>4</v>
      </c>
      <c r="F11" s="148">
        <v>5</v>
      </c>
      <c r="G11" s="148">
        <v>6</v>
      </c>
      <c r="H11" s="148">
        <v>7</v>
      </c>
      <c r="I11" s="148">
        <v>8</v>
      </c>
      <c r="J11" s="148">
        <v>9</v>
      </c>
      <c r="K11" s="325">
        <v>10</v>
      </c>
      <c r="L11" s="326"/>
      <c r="M11" s="148">
        <v>11</v>
      </c>
      <c r="N11" s="148">
        <v>12</v>
      </c>
      <c r="O11" s="2"/>
      <c r="P11" s="2"/>
      <c r="Q11" s="182"/>
      <c r="R11" s="2"/>
      <c r="S11" s="2"/>
    </row>
    <row r="12" spans="2:19" ht="20.25" customHeight="1">
      <c r="B12" s="294" t="s">
        <v>6</v>
      </c>
      <c r="C12" s="294">
        <v>600</v>
      </c>
      <c r="D12" s="294">
        <v>60013</v>
      </c>
      <c r="E12" s="294">
        <v>6300</v>
      </c>
      <c r="F12" s="297" t="s">
        <v>169</v>
      </c>
      <c r="G12" s="317">
        <v>100000</v>
      </c>
      <c r="H12" s="307">
        <v>100000</v>
      </c>
      <c r="I12" s="307">
        <v>86680</v>
      </c>
      <c r="J12" s="307">
        <v>13320</v>
      </c>
      <c r="K12" s="186" t="s">
        <v>135</v>
      </c>
      <c r="L12" s="187">
        <v>0</v>
      </c>
      <c r="M12" s="307">
        <v>0</v>
      </c>
      <c r="N12" s="293" t="s">
        <v>170</v>
      </c>
      <c r="O12" s="2"/>
      <c r="P12" s="2"/>
      <c r="Q12" s="182"/>
      <c r="R12" s="2"/>
      <c r="S12" s="2"/>
    </row>
    <row r="13" spans="2:19">
      <c r="B13" s="294"/>
      <c r="C13" s="294"/>
      <c r="D13" s="294"/>
      <c r="E13" s="294"/>
      <c r="F13" s="299"/>
      <c r="G13" s="317"/>
      <c r="H13" s="308"/>
      <c r="I13" s="308"/>
      <c r="J13" s="308"/>
      <c r="K13" s="188" t="s">
        <v>137</v>
      </c>
      <c r="L13" s="189">
        <v>0</v>
      </c>
      <c r="M13" s="308"/>
      <c r="N13" s="294"/>
      <c r="O13" s="2"/>
      <c r="P13" s="2"/>
      <c r="Q13" s="182"/>
      <c r="R13" s="2"/>
      <c r="S13" s="2"/>
    </row>
    <row r="14" spans="2:19" ht="9.75" customHeight="1">
      <c r="B14" s="295"/>
      <c r="C14" s="295"/>
      <c r="D14" s="295"/>
      <c r="E14" s="295"/>
      <c r="F14" s="300"/>
      <c r="G14" s="318"/>
      <c r="H14" s="309"/>
      <c r="I14" s="309"/>
      <c r="J14" s="309"/>
      <c r="K14" s="190" t="s">
        <v>138</v>
      </c>
      <c r="L14" s="191">
        <v>0</v>
      </c>
      <c r="M14" s="309"/>
      <c r="N14" s="295"/>
      <c r="O14" s="2"/>
      <c r="P14" s="2"/>
      <c r="Q14" s="182"/>
      <c r="R14" s="2"/>
      <c r="S14" s="2"/>
    </row>
    <row r="15" spans="2:19">
      <c r="B15" s="160"/>
      <c r="C15" s="160"/>
      <c r="D15" s="160"/>
      <c r="E15" s="160"/>
      <c r="F15" s="296" t="s">
        <v>171</v>
      </c>
      <c r="G15" s="162"/>
      <c r="H15" s="158"/>
      <c r="I15" s="158"/>
      <c r="J15" s="158"/>
      <c r="K15" s="186" t="s">
        <v>135</v>
      </c>
      <c r="L15" s="189">
        <v>0</v>
      </c>
      <c r="M15" s="158"/>
      <c r="N15" s="293" t="s">
        <v>172</v>
      </c>
      <c r="O15" s="2"/>
      <c r="P15" s="2"/>
      <c r="Q15" s="182"/>
      <c r="R15" s="2"/>
      <c r="S15" s="2"/>
    </row>
    <row r="16" spans="2:19">
      <c r="B16" s="160" t="s">
        <v>7</v>
      </c>
      <c r="C16" s="160">
        <v>600</v>
      </c>
      <c r="D16" s="160">
        <v>60014</v>
      </c>
      <c r="E16" s="160">
        <v>6050</v>
      </c>
      <c r="F16" s="297"/>
      <c r="G16" s="158">
        <v>241000</v>
      </c>
      <c r="H16" s="158">
        <v>241000</v>
      </c>
      <c r="I16" s="158">
        <v>0</v>
      </c>
      <c r="J16" s="158">
        <v>241000</v>
      </c>
      <c r="K16" s="188" t="s">
        <v>137</v>
      </c>
      <c r="L16" s="189">
        <v>0</v>
      </c>
      <c r="M16" s="158">
        <v>0</v>
      </c>
      <c r="N16" s="294"/>
      <c r="O16" s="2"/>
      <c r="P16" s="2"/>
      <c r="Q16" s="182"/>
      <c r="R16" s="2"/>
      <c r="S16" s="2"/>
    </row>
    <row r="17" spans="2:19">
      <c r="B17" s="160"/>
      <c r="C17" s="139"/>
      <c r="D17" s="139"/>
      <c r="E17" s="139"/>
      <c r="F17" s="298"/>
      <c r="G17" s="166"/>
      <c r="H17" s="158"/>
      <c r="I17" s="158"/>
      <c r="J17" s="158"/>
      <c r="K17" s="190" t="s">
        <v>138</v>
      </c>
      <c r="L17" s="189">
        <v>0</v>
      </c>
      <c r="M17" s="158"/>
      <c r="N17" s="295"/>
      <c r="O17" s="2"/>
      <c r="P17" s="2"/>
      <c r="Q17" s="182"/>
      <c r="R17" s="2"/>
      <c r="S17" s="2"/>
    </row>
    <row r="18" spans="2:19" ht="15.75" customHeight="1">
      <c r="B18" s="293" t="s">
        <v>8</v>
      </c>
      <c r="C18" s="294">
        <v>600</v>
      </c>
      <c r="D18" s="294">
        <v>60014</v>
      </c>
      <c r="E18" s="294">
        <v>6050</v>
      </c>
      <c r="F18" s="297" t="s">
        <v>173</v>
      </c>
      <c r="G18" s="317">
        <v>427000</v>
      </c>
      <c r="H18" s="307">
        <v>427000</v>
      </c>
      <c r="I18" s="307">
        <v>0</v>
      </c>
      <c r="J18" s="307">
        <v>427000</v>
      </c>
      <c r="K18" s="186" t="s">
        <v>135</v>
      </c>
      <c r="L18" s="187">
        <v>0</v>
      </c>
      <c r="M18" s="307">
        <v>0</v>
      </c>
      <c r="N18" s="293" t="s">
        <v>172</v>
      </c>
      <c r="O18" s="2"/>
      <c r="P18" s="2"/>
      <c r="Q18" s="182"/>
      <c r="R18" s="2"/>
      <c r="S18" s="2"/>
    </row>
    <row r="19" spans="2:19">
      <c r="B19" s="294"/>
      <c r="C19" s="294"/>
      <c r="D19" s="294"/>
      <c r="E19" s="294"/>
      <c r="F19" s="299"/>
      <c r="G19" s="317"/>
      <c r="H19" s="308"/>
      <c r="I19" s="308"/>
      <c r="J19" s="308"/>
      <c r="K19" s="188" t="s">
        <v>137</v>
      </c>
      <c r="L19" s="189">
        <v>0</v>
      </c>
      <c r="M19" s="308"/>
      <c r="N19" s="294"/>
      <c r="O19" s="2"/>
      <c r="P19" s="2"/>
      <c r="Q19" s="2"/>
      <c r="R19" s="2"/>
      <c r="S19" s="2"/>
    </row>
    <row r="20" spans="2:19" ht="9.75" customHeight="1">
      <c r="B20" s="295"/>
      <c r="C20" s="295"/>
      <c r="D20" s="295"/>
      <c r="E20" s="295"/>
      <c r="F20" s="300"/>
      <c r="G20" s="318"/>
      <c r="H20" s="309"/>
      <c r="I20" s="309"/>
      <c r="J20" s="309"/>
      <c r="K20" s="190" t="s">
        <v>138</v>
      </c>
      <c r="L20" s="191">
        <v>0</v>
      </c>
      <c r="M20" s="309"/>
      <c r="N20" s="295"/>
      <c r="O20" s="2"/>
      <c r="P20" s="2"/>
      <c r="Q20" s="2"/>
      <c r="R20" s="2"/>
      <c r="S20" s="2"/>
    </row>
    <row r="21" spans="2:19">
      <c r="B21" s="160"/>
      <c r="C21" s="160"/>
      <c r="D21" s="160"/>
      <c r="E21" s="160"/>
      <c r="F21" s="296" t="s">
        <v>174</v>
      </c>
      <c r="G21" s="162"/>
      <c r="H21" s="158"/>
      <c r="I21" s="158"/>
      <c r="J21" s="158"/>
      <c r="K21" s="186" t="s">
        <v>135</v>
      </c>
      <c r="L21" s="189">
        <v>0</v>
      </c>
      <c r="M21" s="158"/>
      <c r="N21" s="293" t="s">
        <v>172</v>
      </c>
      <c r="O21" s="2"/>
      <c r="P21" s="2"/>
      <c r="Q21" s="2"/>
      <c r="R21" s="2"/>
      <c r="S21" s="2"/>
    </row>
    <row r="22" spans="2:19">
      <c r="B22" s="160" t="s">
        <v>9</v>
      </c>
      <c r="C22" s="160">
        <v>600</v>
      </c>
      <c r="D22" s="160">
        <v>60014</v>
      </c>
      <c r="E22" s="160">
        <v>6050</v>
      </c>
      <c r="F22" s="297"/>
      <c r="G22" s="162">
        <v>384000</v>
      </c>
      <c r="H22" s="158">
        <v>384000</v>
      </c>
      <c r="I22" s="158">
        <v>0</v>
      </c>
      <c r="J22" s="158">
        <v>384000</v>
      </c>
      <c r="K22" s="188" t="s">
        <v>137</v>
      </c>
      <c r="L22" s="189">
        <v>0</v>
      </c>
      <c r="M22" s="158">
        <v>0</v>
      </c>
      <c r="N22" s="294"/>
      <c r="O22" s="2"/>
      <c r="P22" s="2"/>
      <c r="Q22" s="2"/>
      <c r="R22" s="2"/>
      <c r="S22" s="2"/>
    </row>
    <row r="23" spans="2:19">
      <c r="B23" s="139"/>
      <c r="C23" s="139"/>
      <c r="D23" s="139"/>
      <c r="E23" s="139"/>
      <c r="F23" s="298"/>
      <c r="G23" s="172"/>
      <c r="H23" s="166"/>
      <c r="I23" s="166"/>
      <c r="J23" s="166"/>
      <c r="K23" s="190" t="s">
        <v>138</v>
      </c>
      <c r="L23" s="191">
        <v>0</v>
      </c>
      <c r="M23" s="166"/>
      <c r="N23" s="295"/>
      <c r="O23" s="2"/>
      <c r="P23" s="2"/>
      <c r="Q23" s="2"/>
      <c r="R23" s="2"/>
      <c r="S23" s="2"/>
    </row>
    <row r="24" spans="2:19">
      <c r="B24" s="160"/>
      <c r="C24" s="160"/>
      <c r="D24" s="160"/>
      <c r="E24" s="160"/>
      <c r="F24" s="296" t="s">
        <v>175</v>
      </c>
      <c r="G24" s="162"/>
      <c r="H24" s="158"/>
      <c r="I24" s="158"/>
      <c r="J24" s="158"/>
      <c r="K24" s="186" t="s">
        <v>135</v>
      </c>
      <c r="L24" s="189">
        <v>0</v>
      </c>
      <c r="M24" s="158"/>
      <c r="N24" s="293" t="s">
        <v>172</v>
      </c>
      <c r="O24" s="2"/>
      <c r="P24" s="2"/>
      <c r="Q24" s="2"/>
      <c r="R24" s="2"/>
      <c r="S24" s="2"/>
    </row>
    <row r="25" spans="2:19">
      <c r="B25" s="160" t="s">
        <v>10</v>
      </c>
      <c r="C25" s="160">
        <v>600</v>
      </c>
      <c r="D25" s="160">
        <v>60014</v>
      </c>
      <c r="E25" s="160">
        <v>6050</v>
      </c>
      <c r="F25" s="297"/>
      <c r="G25" s="162">
        <v>917200</v>
      </c>
      <c r="H25" s="158">
        <v>917200</v>
      </c>
      <c r="I25" s="158">
        <v>0</v>
      </c>
      <c r="J25" s="158">
        <v>917200</v>
      </c>
      <c r="K25" s="188" t="s">
        <v>137</v>
      </c>
      <c r="L25" s="189">
        <v>0</v>
      </c>
      <c r="M25" s="158">
        <v>0</v>
      </c>
      <c r="N25" s="294"/>
      <c r="O25" s="2"/>
      <c r="P25" s="2"/>
      <c r="Q25" s="2"/>
      <c r="R25" s="2"/>
      <c r="S25" s="2"/>
    </row>
    <row r="26" spans="2:19">
      <c r="B26" s="160"/>
      <c r="C26" s="139"/>
      <c r="D26" s="139"/>
      <c r="E26" s="139"/>
      <c r="F26" s="298"/>
      <c r="G26" s="166"/>
      <c r="H26" s="158"/>
      <c r="I26" s="158"/>
      <c r="J26" s="158"/>
      <c r="K26" s="190" t="s">
        <v>138</v>
      </c>
      <c r="L26" s="189">
        <v>0</v>
      </c>
      <c r="M26" s="158"/>
      <c r="N26" s="295"/>
      <c r="O26" s="2"/>
      <c r="P26" s="2"/>
      <c r="Q26" s="2"/>
      <c r="R26" s="2"/>
      <c r="S26" s="2"/>
    </row>
    <row r="27" spans="2:19" ht="15.75" customHeight="1">
      <c r="B27" s="293" t="s">
        <v>11</v>
      </c>
      <c r="C27" s="294">
        <v>600</v>
      </c>
      <c r="D27" s="294">
        <v>60014</v>
      </c>
      <c r="E27" s="294">
        <v>6050</v>
      </c>
      <c r="F27" s="296" t="s">
        <v>176</v>
      </c>
      <c r="G27" s="317">
        <v>77100</v>
      </c>
      <c r="H27" s="307">
        <v>77100</v>
      </c>
      <c r="I27" s="307">
        <v>0</v>
      </c>
      <c r="J27" s="307">
        <v>77100</v>
      </c>
      <c r="K27" s="186" t="s">
        <v>135</v>
      </c>
      <c r="L27" s="187">
        <v>0</v>
      </c>
      <c r="M27" s="307">
        <v>0</v>
      </c>
      <c r="N27" s="293" t="s">
        <v>172</v>
      </c>
      <c r="O27" s="2"/>
      <c r="P27" s="2"/>
      <c r="Q27" s="2"/>
      <c r="R27" s="2"/>
      <c r="S27" s="2"/>
    </row>
    <row r="28" spans="2:19">
      <c r="B28" s="294"/>
      <c r="C28" s="294"/>
      <c r="D28" s="294"/>
      <c r="E28" s="294"/>
      <c r="F28" s="299"/>
      <c r="G28" s="317"/>
      <c r="H28" s="308"/>
      <c r="I28" s="308"/>
      <c r="J28" s="308"/>
      <c r="K28" s="188" t="s">
        <v>137</v>
      </c>
      <c r="L28" s="189">
        <v>0</v>
      </c>
      <c r="M28" s="308"/>
      <c r="N28" s="294"/>
      <c r="O28" s="2"/>
      <c r="P28" s="2"/>
      <c r="Q28" s="2"/>
      <c r="R28" s="2"/>
      <c r="S28" s="2"/>
    </row>
    <row r="29" spans="2:19">
      <c r="B29" s="295"/>
      <c r="C29" s="295"/>
      <c r="D29" s="295"/>
      <c r="E29" s="295"/>
      <c r="F29" s="300"/>
      <c r="G29" s="318"/>
      <c r="H29" s="309"/>
      <c r="I29" s="309"/>
      <c r="J29" s="309"/>
      <c r="K29" s="190" t="s">
        <v>138</v>
      </c>
      <c r="L29" s="191">
        <v>0</v>
      </c>
      <c r="M29" s="309"/>
      <c r="N29" s="295"/>
      <c r="O29" s="2"/>
      <c r="P29" s="2"/>
      <c r="Q29" s="2"/>
      <c r="R29" s="2"/>
      <c r="S29" s="2"/>
    </row>
    <row r="30" spans="2:19" ht="18.75" customHeight="1">
      <c r="B30" s="293" t="s">
        <v>12</v>
      </c>
      <c r="C30" s="294">
        <v>600</v>
      </c>
      <c r="D30" s="294">
        <v>60014</v>
      </c>
      <c r="E30" s="294">
        <v>6050</v>
      </c>
      <c r="F30" s="297" t="s">
        <v>177</v>
      </c>
      <c r="G30" s="317">
        <v>660000</v>
      </c>
      <c r="H30" s="307">
        <v>660000</v>
      </c>
      <c r="I30" s="307">
        <v>0</v>
      </c>
      <c r="J30" s="307">
        <v>660000</v>
      </c>
      <c r="K30" s="186" t="s">
        <v>135</v>
      </c>
      <c r="L30" s="187">
        <v>0</v>
      </c>
      <c r="M30" s="307">
        <v>0</v>
      </c>
      <c r="N30" s="293" t="s">
        <v>172</v>
      </c>
      <c r="O30" s="2"/>
      <c r="P30" s="2"/>
      <c r="Q30" s="2"/>
      <c r="R30" s="2"/>
      <c r="S30" s="2"/>
    </row>
    <row r="31" spans="2:19" ht="18" customHeight="1">
      <c r="B31" s="294"/>
      <c r="C31" s="294"/>
      <c r="D31" s="294"/>
      <c r="E31" s="294"/>
      <c r="F31" s="299"/>
      <c r="G31" s="317"/>
      <c r="H31" s="308"/>
      <c r="I31" s="308"/>
      <c r="J31" s="308"/>
      <c r="K31" s="188" t="s">
        <v>137</v>
      </c>
      <c r="L31" s="189">
        <v>0</v>
      </c>
      <c r="M31" s="308"/>
      <c r="N31" s="294"/>
      <c r="O31" s="2"/>
      <c r="P31" s="2"/>
      <c r="Q31" s="2"/>
      <c r="R31" s="2"/>
      <c r="S31" s="2"/>
    </row>
    <row r="32" spans="2:19" ht="11.25" customHeight="1">
      <c r="B32" s="295"/>
      <c r="C32" s="295"/>
      <c r="D32" s="295"/>
      <c r="E32" s="295"/>
      <c r="F32" s="300"/>
      <c r="G32" s="318"/>
      <c r="H32" s="309"/>
      <c r="I32" s="309"/>
      <c r="J32" s="309"/>
      <c r="K32" s="190" t="s">
        <v>138</v>
      </c>
      <c r="L32" s="191">
        <v>0</v>
      </c>
      <c r="M32" s="309"/>
      <c r="N32" s="295"/>
      <c r="O32" s="2"/>
      <c r="P32" s="2"/>
      <c r="Q32" s="2"/>
      <c r="R32" s="2"/>
      <c r="S32" s="2"/>
    </row>
    <row r="33" spans="2:19" ht="18.75" customHeight="1">
      <c r="B33" s="293" t="s">
        <v>13</v>
      </c>
      <c r="C33" s="294">
        <v>600</v>
      </c>
      <c r="D33" s="294">
        <v>60014</v>
      </c>
      <c r="E33" s="294">
        <v>6050</v>
      </c>
      <c r="F33" s="297" t="s">
        <v>178</v>
      </c>
      <c r="G33" s="317">
        <v>44000</v>
      </c>
      <c r="H33" s="307">
        <v>44000</v>
      </c>
      <c r="I33" s="307">
        <v>0</v>
      </c>
      <c r="J33" s="307">
        <v>44000</v>
      </c>
      <c r="K33" s="186" t="s">
        <v>135</v>
      </c>
      <c r="L33" s="187">
        <v>0</v>
      </c>
      <c r="M33" s="307">
        <v>0</v>
      </c>
      <c r="N33" s="293" t="s">
        <v>172</v>
      </c>
      <c r="O33" s="2"/>
      <c r="P33" s="2"/>
      <c r="Q33" s="2"/>
      <c r="R33" s="2"/>
      <c r="S33" s="2"/>
    </row>
    <row r="34" spans="2:19" ht="18.75" customHeight="1">
      <c r="B34" s="294"/>
      <c r="C34" s="294"/>
      <c r="D34" s="294"/>
      <c r="E34" s="294"/>
      <c r="F34" s="299"/>
      <c r="G34" s="317"/>
      <c r="H34" s="308"/>
      <c r="I34" s="308"/>
      <c r="J34" s="308"/>
      <c r="K34" s="188" t="s">
        <v>137</v>
      </c>
      <c r="L34" s="189">
        <v>0</v>
      </c>
      <c r="M34" s="308"/>
      <c r="N34" s="294"/>
      <c r="O34" s="2"/>
      <c r="P34" s="2"/>
      <c r="Q34" s="2"/>
      <c r="R34" s="2"/>
      <c r="S34" s="2"/>
    </row>
    <row r="35" spans="2:19" ht="9.75" customHeight="1">
      <c r="B35" s="295"/>
      <c r="C35" s="295"/>
      <c r="D35" s="295"/>
      <c r="E35" s="295"/>
      <c r="F35" s="300"/>
      <c r="G35" s="318"/>
      <c r="H35" s="309"/>
      <c r="I35" s="309"/>
      <c r="J35" s="309"/>
      <c r="K35" s="190" t="s">
        <v>138</v>
      </c>
      <c r="L35" s="191">
        <v>0</v>
      </c>
      <c r="M35" s="309"/>
      <c r="N35" s="295"/>
      <c r="O35" s="2"/>
      <c r="P35" s="2"/>
      <c r="Q35" s="2"/>
      <c r="R35" s="2"/>
      <c r="S35" s="2"/>
    </row>
    <row r="36" spans="2:19" ht="18.75" customHeight="1">
      <c r="B36" s="160"/>
      <c r="C36" s="160"/>
      <c r="D36" s="160"/>
      <c r="E36" s="160"/>
      <c r="F36" s="296" t="s">
        <v>179</v>
      </c>
      <c r="G36" s="162"/>
      <c r="H36" s="158"/>
      <c r="I36" s="158"/>
      <c r="J36" s="158"/>
      <c r="K36" s="186" t="s">
        <v>135</v>
      </c>
      <c r="L36" s="189">
        <v>0</v>
      </c>
      <c r="M36" s="158"/>
      <c r="N36" s="160"/>
      <c r="O36" s="2"/>
      <c r="P36" s="2"/>
      <c r="Q36" s="2"/>
      <c r="R36" s="2"/>
      <c r="S36" s="2"/>
    </row>
    <row r="37" spans="2:19" ht="18.75" customHeight="1">
      <c r="B37" s="160" t="s">
        <v>152</v>
      </c>
      <c r="C37" s="160">
        <v>600</v>
      </c>
      <c r="D37" s="160">
        <v>60014</v>
      </c>
      <c r="E37" s="160">
        <v>6050</v>
      </c>
      <c r="F37" s="297"/>
      <c r="G37" s="162">
        <v>1808000</v>
      </c>
      <c r="H37" s="158">
        <v>1808000</v>
      </c>
      <c r="I37" s="158">
        <v>798511</v>
      </c>
      <c r="J37" s="158">
        <v>509489</v>
      </c>
      <c r="K37" s="188" t="s">
        <v>137</v>
      </c>
      <c r="L37" s="192">
        <v>500000</v>
      </c>
      <c r="M37" s="158">
        <v>0</v>
      </c>
      <c r="N37" s="160" t="s">
        <v>172</v>
      </c>
      <c r="O37" s="2"/>
      <c r="P37" s="2"/>
      <c r="Q37" s="2"/>
      <c r="R37" s="2"/>
      <c r="S37" s="2"/>
    </row>
    <row r="38" spans="2:19" ht="12.75" customHeight="1">
      <c r="B38" s="160"/>
      <c r="C38" s="139"/>
      <c r="D38" s="139"/>
      <c r="E38" s="139"/>
      <c r="F38" s="298"/>
      <c r="G38" s="166"/>
      <c r="H38" s="158"/>
      <c r="I38" s="158"/>
      <c r="J38" s="158"/>
      <c r="K38" s="190" t="s">
        <v>138</v>
      </c>
      <c r="L38" s="189">
        <v>0</v>
      </c>
      <c r="M38" s="158"/>
      <c r="N38" s="160"/>
      <c r="O38" s="2"/>
      <c r="P38" s="2"/>
      <c r="Q38" s="2"/>
      <c r="R38" s="2"/>
      <c r="S38" s="2"/>
    </row>
    <row r="39" spans="2:19">
      <c r="B39" s="293" t="s">
        <v>157</v>
      </c>
      <c r="C39" s="293">
        <v>600</v>
      </c>
      <c r="D39" s="293">
        <v>60014</v>
      </c>
      <c r="E39" s="293">
        <v>6050</v>
      </c>
      <c r="F39" s="296" t="s">
        <v>180</v>
      </c>
      <c r="G39" s="347">
        <v>3775000</v>
      </c>
      <c r="H39" s="307">
        <v>3775000</v>
      </c>
      <c r="I39" s="307">
        <v>959084</v>
      </c>
      <c r="J39" s="307">
        <v>2815916</v>
      </c>
      <c r="K39" s="186" t="s">
        <v>135</v>
      </c>
      <c r="L39" s="187">
        <v>0</v>
      </c>
      <c r="M39" s="307">
        <v>0</v>
      </c>
      <c r="N39" s="293" t="s">
        <v>172</v>
      </c>
      <c r="O39" s="2"/>
      <c r="P39" s="2"/>
      <c r="Q39" s="2"/>
      <c r="R39" s="2"/>
      <c r="S39" s="2"/>
    </row>
    <row r="40" spans="2:19">
      <c r="B40" s="294"/>
      <c r="C40" s="294"/>
      <c r="D40" s="294"/>
      <c r="E40" s="294"/>
      <c r="F40" s="299"/>
      <c r="G40" s="317"/>
      <c r="H40" s="308"/>
      <c r="I40" s="308"/>
      <c r="J40" s="308"/>
      <c r="K40" s="188" t="s">
        <v>137</v>
      </c>
      <c r="L40" s="189">
        <v>0</v>
      </c>
      <c r="M40" s="308"/>
      <c r="N40" s="294"/>
      <c r="O40" s="2"/>
      <c r="P40" s="2"/>
      <c r="Q40" s="2"/>
      <c r="R40" s="2"/>
      <c r="S40" s="2"/>
    </row>
    <row r="41" spans="2:19">
      <c r="B41" s="295"/>
      <c r="C41" s="294"/>
      <c r="D41" s="294"/>
      <c r="E41" s="294"/>
      <c r="F41" s="299"/>
      <c r="G41" s="317"/>
      <c r="H41" s="308"/>
      <c r="I41" s="308"/>
      <c r="J41" s="308"/>
      <c r="K41" s="188" t="s">
        <v>138</v>
      </c>
      <c r="L41" s="189">
        <v>0</v>
      </c>
      <c r="M41" s="308"/>
      <c r="N41" s="294"/>
      <c r="O41" s="2"/>
      <c r="P41" s="2"/>
      <c r="Q41" s="2"/>
      <c r="R41" s="2"/>
      <c r="S41" s="2"/>
    </row>
    <row r="42" spans="2:19">
      <c r="B42" s="293" t="s">
        <v>161</v>
      </c>
      <c r="C42" s="293">
        <v>600</v>
      </c>
      <c r="D42" s="293">
        <v>60014</v>
      </c>
      <c r="E42" s="293">
        <v>6050</v>
      </c>
      <c r="F42" s="296" t="s">
        <v>181</v>
      </c>
      <c r="G42" s="348">
        <v>677000</v>
      </c>
      <c r="H42" s="348">
        <v>677000</v>
      </c>
      <c r="I42" s="348">
        <v>170916</v>
      </c>
      <c r="J42" s="171"/>
      <c r="K42" s="186" t="s">
        <v>135</v>
      </c>
      <c r="L42" s="187">
        <v>0</v>
      </c>
      <c r="M42" s="307">
        <v>0</v>
      </c>
      <c r="N42" s="293" t="s">
        <v>172</v>
      </c>
      <c r="O42" s="2"/>
      <c r="P42" s="2"/>
      <c r="Q42" s="2"/>
      <c r="R42" s="2"/>
      <c r="S42" s="2"/>
    </row>
    <row r="43" spans="2:19">
      <c r="B43" s="354"/>
      <c r="C43" s="355"/>
      <c r="D43" s="355"/>
      <c r="E43" s="355"/>
      <c r="F43" s="352"/>
      <c r="G43" s="356"/>
      <c r="H43" s="356"/>
      <c r="I43" s="356"/>
      <c r="J43" s="158">
        <v>506084</v>
      </c>
      <c r="K43" s="188" t="s">
        <v>137</v>
      </c>
      <c r="L43" s="189">
        <v>0</v>
      </c>
      <c r="M43" s="308"/>
      <c r="N43" s="294"/>
      <c r="O43" s="2"/>
      <c r="P43" s="2"/>
      <c r="Q43" s="2"/>
      <c r="R43" s="2"/>
      <c r="S43" s="2"/>
    </row>
    <row r="44" spans="2:19">
      <c r="B44" s="354"/>
      <c r="C44" s="355"/>
      <c r="D44" s="355"/>
      <c r="E44" s="355"/>
      <c r="F44" s="352"/>
      <c r="G44" s="356"/>
      <c r="H44" s="356"/>
      <c r="I44" s="356"/>
      <c r="J44" s="158"/>
      <c r="K44" s="188" t="s">
        <v>138</v>
      </c>
      <c r="L44" s="189">
        <v>0</v>
      </c>
      <c r="M44" s="308"/>
      <c r="N44" s="294"/>
      <c r="O44" s="2"/>
      <c r="P44" s="2"/>
      <c r="Q44" s="2"/>
      <c r="R44" s="2"/>
      <c r="S44" s="2"/>
    </row>
    <row r="45" spans="2:19">
      <c r="B45" s="174"/>
      <c r="C45" s="174"/>
      <c r="D45" s="174"/>
      <c r="E45" s="174"/>
      <c r="F45" s="296" t="s">
        <v>182</v>
      </c>
      <c r="G45" s="171"/>
      <c r="H45" s="171"/>
      <c r="I45" s="171"/>
      <c r="J45" s="171"/>
      <c r="K45" s="186" t="s">
        <v>135</v>
      </c>
      <c r="L45" s="187">
        <v>0</v>
      </c>
      <c r="M45" s="307">
        <v>0</v>
      </c>
      <c r="N45" s="293" t="s">
        <v>172</v>
      </c>
      <c r="O45" s="2"/>
      <c r="P45" s="2"/>
      <c r="Q45" s="2"/>
      <c r="R45" s="2"/>
      <c r="S45" s="2"/>
    </row>
    <row r="46" spans="2:19">
      <c r="B46" s="160" t="s">
        <v>183</v>
      </c>
      <c r="C46" s="160">
        <v>600</v>
      </c>
      <c r="D46" s="160">
        <v>60014</v>
      </c>
      <c r="E46" s="160">
        <v>6050</v>
      </c>
      <c r="F46" s="352"/>
      <c r="G46" s="158">
        <v>550000</v>
      </c>
      <c r="H46" s="158">
        <v>550000</v>
      </c>
      <c r="I46" s="158">
        <v>0</v>
      </c>
      <c r="J46" s="158">
        <v>550000</v>
      </c>
      <c r="K46" s="188" t="s">
        <v>137</v>
      </c>
      <c r="L46" s="189">
        <v>0</v>
      </c>
      <c r="M46" s="308"/>
      <c r="N46" s="294"/>
      <c r="O46" s="2"/>
      <c r="P46" s="2"/>
      <c r="Q46" s="2"/>
      <c r="R46" s="2"/>
      <c r="S46" s="2"/>
    </row>
    <row r="47" spans="2:19">
      <c r="B47" s="139"/>
      <c r="C47" s="139"/>
      <c r="D47" s="139"/>
      <c r="E47" s="139"/>
      <c r="F47" s="353"/>
      <c r="G47" s="166"/>
      <c r="H47" s="166"/>
      <c r="I47" s="166"/>
      <c r="J47" s="166"/>
      <c r="K47" s="188" t="s">
        <v>138</v>
      </c>
      <c r="L47" s="189">
        <v>0</v>
      </c>
      <c r="M47" s="308"/>
      <c r="N47" s="294"/>
      <c r="O47" s="2"/>
      <c r="P47" s="2"/>
      <c r="Q47" s="2"/>
      <c r="R47" s="2"/>
      <c r="S47" s="2"/>
    </row>
    <row r="48" spans="2:19">
      <c r="B48" s="174"/>
      <c r="C48" s="193"/>
      <c r="D48" s="174"/>
      <c r="E48" s="174"/>
      <c r="F48" s="296" t="s">
        <v>184</v>
      </c>
      <c r="G48" s="170"/>
      <c r="H48" s="171"/>
      <c r="I48" s="171"/>
      <c r="J48" s="171"/>
      <c r="K48" s="186" t="s">
        <v>135</v>
      </c>
      <c r="L48" s="187">
        <v>0</v>
      </c>
      <c r="M48" s="307">
        <v>0</v>
      </c>
      <c r="N48" s="293" t="s">
        <v>172</v>
      </c>
      <c r="O48" s="2"/>
      <c r="P48" s="2"/>
      <c r="Q48" s="2"/>
      <c r="R48" s="2"/>
      <c r="S48" s="2"/>
    </row>
    <row r="49" spans="2:19">
      <c r="B49" s="160" t="s">
        <v>185</v>
      </c>
      <c r="C49" s="194">
        <v>600</v>
      </c>
      <c r="D49" s="160">
        <v>60014</v>
      </c>
      <c r="E49" s="160">
        <v>6050</v>
      </c>
      <c r="F49" s="352"/>
      <c r="G49" s="162">
        <v>1900000</v>
      </c>
      <c r="H49" s="158">
        <v>1900000</v>
      </c>
      <c r="I49" s="158">
        <v>0</v>
      </c>
      <c r="J49" s="158">
        <v>1400000</v>
      </c>
      <c r="K49" s="188" t="s">
        <v>137</v>
      </c>
      <c r="L49" s="192">
        <v>500000</v>
      </c>
      <c r="M49" s="308"/>
      <c r="N49" s="294"/>
      <c r="O49" s="2"/>
      <c r="P49" s="2"/>
      <c r="Q49" s="2"/>
      <c r="R49" s="2"/>
      <c r="S49" s="2"/>
    </row>
    <row r="50" spans="2:19" ht="55.5" customHeight="1">
      <c r="B50" s="139"/>
      <c r="C50" s="195"/>
      <c r="D50" s="139"/>
      <c r="E50" s="139"/>
      <c r="F50" s="353"/>
      <c r="G50" s="172"/>
      <c r="H50" s="166"/>
      <c r="I50" s="166"/>
      <c r="J50" s="166"/>
      <c r="K50" s="188" t="s">
        <v>138</v>
      </c>
      <c r="L50" s="189">
        <v>0</v>
      </c>
      <c r="M50" s="308"/>
      <c r="N50" s="294"/>
      <c r="O50" s="2"/>
      <c r="P50" s="2"/>
      <c r="Q50" s="2"/>
      <c r="R50" s="2"/>
      <c r="S50" s="2"/>
    </row>
    <row r="51" spans="2:19">
      <c r="B51" s="174"/>
      <c r="C51" s="193"/>
      <c r="D51" s="174"/>
      <c r="E51" s="174"/>
      <c r="F51" s="351" t="s">
        <v>186</v>
      </c>
      <c r="G51" s="170"/>
      <c r="H51" s="171"/>
      <c r="I51" s="171"/>
      <c r="J51" s="171"/>
      <c r="K51" s="186" t="s">
        <v>135</v>
      </c>
      <c r="L51" s="187">
        <v>0</v>
      </c>
      <c r="M51" s="307">
        <v>0</v>
      </c>
      <c r="N51" s="293" t="s">
        <v>172</v>
      </c>
      <c r="O51" s="2"/>
      <c r="P51" s="2"/>
      <c r="Q51" s="2"/>
      <c r="R51" s="2"/>
      <c r="S51" s="2"/>
    </row>
    <row r="52" spans="2:19">
      <c r="B52" s="160" t="s">
        <v>187</v>
      </c>
      <c r="C52" s="194">
        <v>600</v>
      </c>
      <c r="D52" s="160">
        <v>60014</v>
      </c>
      <c r="E52" s="160">
        <v>6050</v>
      </c>
      <c r="F52" s="352"/>
      <c r="G52" s="162">
        <v>972880</v>
      </c>
      <c r="H52" s="158">
        <v>972880</v>
      </c>
      <c r="I52" s="158">
        <v>0</v>
      </c>
      <c r="J52" s="158">
        <v>772880</v>
      </c>
      <c r="K52" s="188" t="s">
        <v>137</v>
      </c>
      <c r="L52" s="192">
        <v>200000</v>
      </c>
      <c r="M52" s="308"/>
      <c r="N52" s="294"/>
      <c r="O52" s="2"/>
      <c r="P52" s="2"/>
      <c r="Q52" s="2"/>
      <c r="R52" s="2"/>
      <c r="S52" s="2"/>
    </row>
    <row r="53" spans="2:19">
      <c r="B53" s="139"/>
      <c r="C53" s="195"/>
      <c r="D53" s="139"/>
      <c r="E53" s="139"/>
      <c r="F53" s="353"/>
      <c r="G53" s="172"/>
      <c r="H53" s="166"/>
      <c r="I53" s="166"/>
      <c r="J53" s="166"/>
      <c r="K53" s="188" t="s">
        <v>138</v>
      </c>
      <c r="L53" s="189">
        <v>0</v>
      </c>
      <c r="M53" s="308"/>
      <c r="N53" s="294"/>
      <c r="O53" s="2"/>
      <c r="P53" s="2"/>
      <c r="Q53" s="2"/>
      <c r="R53" s="2"/>
      <c r="S53" s="2"/>
    </row>
    <row r="54" spans="2:19">
      <c r="B54" s="174"/>
      <c r="C54" s="193"/>
      <c r="D54" s="174"/>
      <c r="E54" s="174"/>
      <c r="F54" s="351" t="s">
        <v>188</v>
      </c>
      <c r="G54" s="170"/>
      <c r="H54" s="171"/>
      <c r="I54" s="171"/>
      <c r="J54" s="171"/>
      <c r="K54" s="186" t="s">
        <v>135</v>
      </c>
      <c r="L54" s="187">
        <v>0</v>
      </c>
      <c r="M54" s="307">
        <v>0</v>
      </c>
      <c r="N54" s="293" t="s">
        <v>172</v>
      </c>
      <c r="O54" s="2"/>
      <c r="P54" s="2"/>
      <c r="Q54" s="2"/>
      <c r="R54" s="2"/>
      <c r="S54" s="2"/>
    </row>
    <row r="55" spans="2:19">
      <c r="B55" s="160" t="s">
        <v>189</v>
      </c>
      <c r="C55" s="194">
        <v>600</v>
      </c>
      <c r="D55" s="160">
        <v>60014</v>
      </c>
      <c r="E55" s="160">
        <v>6050</v>
      </c>
      <c r="F55" s="352"/>
      <c r="G55" s="162">
        <v>195000</v>
      </c>
      <c r="H55" s="158">
        <v>195000</v>
      </c>
      <c r="I55" s="158">
        <v>0</v>
      </c>
      <c r="J55" s="158">
        <v>195000</v>
      </c>
      <c r="K55" s="188" t="s">
        <v>137</v>
      </c>
      <c r="L55" s="189">
        <v>0</v>
      </c>
      <c r="M55" s="308"/>
      <c r="N55" s="294"/>
      <c r="O55" s="2"/>
      <c r="P55" s="2"/>
      <c r="Q55" s="2"/>
      <c r="R55" s="2"/>
      <c r="S55" s="2"/>
    </row>
    <row r="56" spans="2:19">
      <c r="B56" s="139"/>
      <c r="C56" s="195"/>
      <c r="D56" s="139"/>
      <c r="E56" s="139"/>
      <c r="F56" s="353"/>
      <c r="G56" s="172"/>
      <c r="H56" s="166"/>
      <c r="I56" s="166"/>
      <c r="J56" s="166"/>
      <c r="K56" s="188" t="s">
        <v>138</v>
      </c>
      <c r="L56" s="189">
        <v>0</v>
      </c>
      <c r="M56" s="308"/>
      <c r="N56" s="294"/>
      <c r="O56" s="2"/>
      <c r="P56" s="2"/>
      <c r="Q56" s="2"/>
      <c r="R56" s="2"/>
      <c r="S56" s="2"/>
    </row>
    <row r="57" spans="2:19">
      <c r="B57" s="174"/>
      <c r="C57" s="193"/>
      <c r="D57" s="174"/>
      <c r="E57" s="174"/>
      <c r="F57" s="296" t="s">
        <v>190</v>
      </c>
      <c r="G57" s="170"/>
      <c r="H57" s="171"/>
      <c r="I57" s="171"/>
      <c r="J57" s="171"/>
      <c r="K57" s="186" t="s">
        <v>135</v>
      </c>
      <c r="L57" s="187">
        <v>0</v>
      </c>
      <c r="M57" s="307">
        <v>0</v>
      </c>
      <c r="N57" s="293" t="s">
        <v>172</v>
      </c>
      <c r="O57" s="2"/>
      <c r="P57" s="2"/>
      <c r="Q57" s="2"/>
      <c r="R57" s="2"/>
      <c r="S57" s="2"/>
    </row>
    <row r="58" spans="2:19">
      <c r="B58" s="160" t="s">
        <v>191</v>
      </c>
      <c r="C58" s="194">
        <v>600</v>
      </c>
      <c r="D58" s="160">
        <v>60014</v>
      </c>
      <c r="E58" s="160">
        <v>6050</v>
      </c>
      <c r="F58" s="352"/>
      <c r="G58" s="162">
        <v>587000</v>
      </c>
      <c r="H58" s="158">
        <v>587000</v>
      </c>
      <c r="I58" s="158">
        <v>0</v>
      </c>
      <c r="J58" s="158">
        <v>587000</v>
      </c>
      <c r="K58" s="188" t="s">
        <v>137</v>
      </c>
      <c r="L58" s="189">
        <v>0</v>
      </c>
      <c r="M58" s="308"/>
      <c r="N58" s="294"/>
      <c r="O58" s="2"/>
      <c r="P58" s="2"/>
      <c r="Q58" s="2"/>
      <c r="R58" s="2"/>
      <c r="S58" s="2"/>
    </row>
    <row r="59" spans="2:19">
      <c r="B59" s="139"/>
      <c r="C59" s="195"/>
      <c r="D59" s="139"/>
      <c r="E59" s="139"/>
      <c r="F59" s="353"/>
      <c r="G59" s="172"/>
      <c r="H59" s="166"/>
      <c r="I59" s="166"/>
      <c r="J59" s="166"/>
      <c r="K59" s="188" t="s">
        <v>138</v>
      </c>
      <c r="L59" s="189">
        <v>0</v>
      </c>
      <c r="M59" s="308"/>
      <c r="N59" s="294"/>
      <c r="O59" s="2"/>
      <c r="P59" s="2"/>
      <c r="Q59" s="2"/>
      <c r="R59" s="2"/>
      <c r="S59" s="2"/>
    </row>
    <row r="60" spans="2:19">
      <c r="B60" s="174"/>
      <c r="C60" s="193"/>
      <c r="D60" s="174"/>
      <c r="E60" s="174"/>
      <c r="F60" s="351" t="s">
        <v>192</v>
      </c>
      <c r="G60" s="170"/>
      <c r="H60" s="171"/>
      <c r="I60" s="171"/>
      <c r="J60" s="171"/>
      <c r="K60" s="186" t="s">
        <v>135</v>
      </c>
      <c r="L60" s="187">
        <v>0</v>
      </c>
      <c r="M60" s="307">
        <v>0</v>
      </c>
      <c r="N60" s="293" t="s">
        <v>172</v>
      </c>
      <c r="O60" s="2"/>
      <c r="P60" s="2"/>
      <c r="Q60" s="2"/>
      <c r="R60" s="2"/>
      <c r="S60" s="2"/>
    </row>
    <row r="61" spans="2:19">
      <c r="B61" s="160" t="s">
        <v>193</v>
      </c>
      <c r="C61" s="194">
        <v>600</v>
      </c>
      <c r="D61" s="160">
        <v>60014</v>
      </c>
      <c r="E61" s="160">
        <v>6050</v>
      </c>
      <c r="F61" s="352"/>
      <c r="G61" s="162">
        <v>226000</v>
      </c>
      <c r="H61" s="158">
        <v>226000</v>
      </c>
      <c r="I61" s="158">
        <v>0</v>
      </c>
      <c r="J61" s="158">
        <v>226000</v>
      </c>
      <c r="K61" s="188" t="s">
        <v>137</v>
      </c>
      <c r="L61" s="189">
        <v>0</v>
      </c>
      <c r="M61" s="308"/>
      <c r="N61" s="294"/>
      <c r="O61" s="2"/>
      <c r="P61" s="2"/>
      <c r="Q61" s="2"/>
      <c r="R61" s="2"/>
      <c r="S61" s="2"/>
    </row>
    <row r="62" spans="2:19">
      <c r="B62" s="139"/>
      <c r="C62" s="195"/>
      <c r="D62" s="139"/>
      <c r="E62" s="139"/>
      <c r="F62" s="353"/>
      <c r="G62" s="172"/>
      <c r="H62" s="166"/>
      <c r="I62" s="166"/>
      <c r="J62" s="166"/>
      <c r="K62" s="188" t="s">
        <v>138</v>
      </c>
      <c r="L62" s="189">
        <v>0</v>
      </c>
      <c r="M62" s="308"/>
      <c r="N62" s="294"/>
      <c r="O62" s="2"/>
      <c r="P62" s="2"/>
      <c r="Q62" s="2"/>
      <c r="R62" s="2"/>
      <c r="S62" s="2"/>
    </row>
    <row r="63" spans="2:19">
      <c r="B63" s="174"/>
      <c r="C63" s="193"/>
      <c r="D63" s="174"/>
      <c r="E63" s="174"/>
      <c r="F63" s="351" t="s">
        <v>194</v>
      </c>
      <c r="G63" s="170"/>
      <c r="H63" s="171"/>
      <c r="I63" s="171"/>
      <c r="J63" s="171"/>
      <c r="K63" s="186" t="s">
        <v>135</v>
      </c>
      <c r="L63" s="187">
        <v>0</v>
      </c>
      <c r="M63" s="307">
        <v>0</v>
      </c>
      <c r="N63" s="293" t="s">
        <v>172</v>
      </c>
      <c r="O63" s="2"/>
      <c r="P63" s="2"/>
      <c r="Q63" s="2"/>
      <c r="R63" s="2"/>
      <c r="S63" s="2"/>
    </row>
    <row r="64" spans="2:19">
      <c r="B64" s="160" t="s">
        <v>195</v>
      </c>
      <c r="C64" s="194">
        <v>600</v>
      </c>
      <c r="D64" s="160">
        <v>60014</v>
      </c>
      <c r="E64" s="160">
        <v>6050</v>
      </c>
      <c r="F64" s="352"/>
      <c r="G64" s="162">
        <v>800000</v>
      </c>
      <c r="H64" s="158">
        <v>800000</v>
      </c>
      <c r="I64" s="158">
        <v>0</v>
      </c>
      <c r="J64" s="158">
        <v>800000</v>
      </c>
      <c r="K64" s="188" t="s">
        <v>137</v>
      </c>
      <c r="L64" s="189">
        <v>0</v>
      </c>
      <c r="M64" s="308"/>
      <c r="N64" s="294"/>
      <c r="O64" s="2"/>
      <c r="P64" s="2"/>
      <c r="Q64" s="2"/>
      <c r="R64" s="2"/>
      <c r="S64" s="2"/>
    </row>
    <row r="65" spans="2:19">
      <c r="B65" s="139"/>
      <c r="C65" s="195"/>
      <c r="D65" s="139"/>
      <c r="E65" s="139"/>
      <c r="F65" s="353"/>
      <c r="G65" s="172"/>
      <c r="H65" s="166"/>
      <c r="I65" s="166"/>
      <c r="J65" s="166"/>
      <c r="K65" s="188" t="s">
        <v>138</v>
      </c>
      <c r="L65" s="189">
        <v>0</v>
      </c>
      <c r="M65" s="308"/>
      <c r="N65" s="294"/>
      <c r="O65" s="2"/>
      <c r="P65" s="2"/>
      <c r="Q65" s="2"/>
      <c r="R65" s="2"/>
      <c r="S65" s="2"/>
    </row>
    <row r="66" spans="2:19">
      <c r="B66" s="174"/>
      <c r="C66" s="193"/>
      <c r="D66" s="174"/>
      <c r="E66" s="174"/>
      <c r="F66" s="351" t="s">
        <v>196</v>
      </c>
      <c r="G66" s="170"/>
      <c r="H66" s="171"/>
      <c r="I66" s="171"/>
      <c r="J66" s="171"/>
      <c r="K66" s="186" t="s">
        <v>135</v>
      </c>
      <c r="L66" s="187">
        <v>0</v>
      </c>
      <c r="M66" s="307">
        <v>0</v>
      </c>
      <c r="N66" s="293" t="s">
        <v>172</v>
      </c>
      <c r="O66" s="2"/>
      <c r="P66" s="2"/>
      <c r="Q66" s="2"/>
      <c r="R66" s="2"/>
      <c r="S66" s="2"/>
    </row>
    <row r="67" spans="2:19">
      <c r="B67" s="160" t="s">
        <v>197</v>
      </c>
      <c r="C67" s="194">
        <v>600</v>
      </c>
      <c r="D67" s="160">
        <v>60014</v>
      </c>
      <c r="E67" s="160">
        <v>6050</v>
      </c>
      <c r="F67" s="352"/>
      <c r="G67" s="162">
        <v>1488000</v>
      </c>
      <c r="H67" s="158">
        <v>1488000</v>
      </c>
      <c r="I67" s="158">
        <v>0</v>
      </c>
      <c r="J67" s="158">
        <v>1488000</v>
      </c>
      <c r="K67" s="188" t="s">
        <v>137</v>
      </c>
      <c r="L67" s="189">
        <v>0</v>
      </c>
      <c r="M67" s="308"/>
      <c r="N67" s="294"/>
      <c r="O67" s="2"/>
      <c r="P67" s="2"/>
      <c r="Q67" s="2"/>
      <c r="R67" s="2"/>
      <c r="S67" s="2"/>
    </row>
    <row r="68" spans="2:19">
      <c r="B68" s="139"/>
      <c r="C68" s="195"/>
      <c r="D68" s="139"/>
      <c r="E68" s="139"/>
      <c r="F68" s="353"/>
      <c r="G68" s="172"/>
      <c r="H68" s="166"/>
      <c r="I68" s="166"/>
      <c r="J68" s="166"/>
      <c r="K68" s="188" t="s">
        <v>138</v>
      </c>
      <c r="L68" s="189">
        <v>0</v>
      </c>
      <c r="M68" s="308"/>
      <c r="N68" s="294"/>
      <c r="O68" s="2"/>
      <c r="P68" s="2"/>
      <c r="Q68" s="2"/>
      <c r="R68" s="2"/>
      <c r="S68" s="2"/>
    </row>
    <row r="69" spans="2:19">
      <c r="B69" s="174"/>
      <c r="C69" s="193"/>
      <c r="D69" s="174"/>
      <c r="E69" s="174"/>
      <c r="F69" s="351" t="s">
        <v>198</v>
      </c>
      <c r="G69" s="170"/>
      <c r="H69" s="171"/>
      <c r="I69" s="171"/>
      <c r="J69" s="171"/>
      <c r="K69" s="186" t="s">
        <v>135</v>
      </c>
      <c r="L69" s="187">
        <v>0</v>
      </c>
      <c r="M69" s="307">
        <v>0</v>
      </c>
      <c r="N69" s="293" t="s">
        <v>172</v>
      </c>
      <c r="O69" s="2"/>
      <c r="P69" s="2"/>
      <c r="Q69" s="2"/>
      <c r="R69" s="2"/>
      <c r="S69" s="2"/>
    </row>
    <row r="70" spans="2:19">
      <c r="B70" s="160" t="s">
        <v>199</v>
      </c>
      <c r="C70" s="194">
        <v>600</v>
      </c>
      <c r="D70" s="160">
        <v>60014</v>
      </c>
      <c r="E70" s="160">
        <v>6050</v>
      </c>
      <c r="F70" s="352"/>
      <c r="G70" s="162">
        <v>200000</v>
      </c>
      <c r="H70" s="158">
        <v>200000</v>
      </c>
      <c r="I70" s="158">
        <v>0</v>
      </c>
      <c r="J70" s="158">
        <v>200000</v>
      </c>
      <c r="K70" s="188" t="s">
        <v>137</v>
      </c>
      <c r="L70" s="189">
        <v>0</v>
      </c>
      <c r="M70" s="308"/>
      <c r="N70" s="294"/>
      <c r="O70" s="2"/>
      <c r="P70" s="2"/>
      <c r="Q70" s="2"/>
      <c r="R70" s="2"/>
      <c r="S70" s="2"/>
    </row>
    <row r="71" spans="2:19">
      <c r="B71" s="139"/>
      <c r="C71" s="195"/>
      <c r="D71" s="139"/>
      <c r="E71" s="139"/>
      <c r="F71" s="353"/>
      <c r="G71" s="172"/>
      <c r="H71" s="166"/>
      <c r="I71" s="166"/>
      <c r="J71" s="166"/>
      <c r="K71" s="190" t="s">
        <v>138</v>
      </c>
      <c r="L71" s="191">
        <v>0</v>
      </c>
      <c r="M71" s="308"/>
      <c r="N71" s="294"/>
      <c r="O71" s="2"/>
      <c r="P71" s="2"/>
      <c r="Q71" s="2"/>
      <c r="R71" s="2"/>
      <c r="S71" s="2"/>
    </row>
    <row r="72" spans="2:19">
      <c r="B72" s="160"/>
      <c r="C72" s="194"/>
      <c r="D72" s="160"/>
      <c r="E72" s="160"/>
      <c r="F72" s="296" t="s">
        <v>200</v>
      </c>
      <c r="G72" s="162"/>
      <c r="H72" s="158"/>
      <c r="I72" s="158"/>
      <c r="J72" s="158"/>
      <c r="K72" s="186" t="s">
        <v>135</v>
      </c>
      <c r="L72" s="187">
        <v>0</v>
      </c>
      <c r="M72" s="307">
        <v>0</v>
      </c>
      <c r="N72" s="293" t="s">
        <v>172</v>
      </c>
      <c r="O72" s="2"/>
      <c r="P72" s="2"/>
      <c r="Q72" s="2"/>
      <c r="R72" s="2"/>
      <c r="S72" s="2"/>
    </row>
    <row r="73" spans="2:19">
      <c r="B73" s="160" t="s">
        <v>201</v>
      </c>
      <c r="C73" s="194">
        <v>600</v>
      </c>
      <c r="D73" s="160">
        <v>60014</v>
      </c>
      <c r="E73" s="160">
        <v>6050</v>
      </c>
      <c r="F73" s="297"/>
      <c r="G73" s="162">
        <v>374000</v>
      </c>
      <c r="H73" s="158">
        <v>374000</v>
      </c>
      <c r="I73" s="158">
        <v>0</v>
      </c>
      <c r="J73" s="158">
        <v>374000</v>
      </c>
      <c r="K73" s="188" t="s">
        <v>137</v>
      </c>
      <c r="L73" s="189">
        <v>0</v>
      </c>
      <c r="M73" s="308"/>
      <c r="N73" s="294"/>
      <c r="O73" s="2"/>
      <c r="P73" s="2"/>
      <c r="Q73" s="2"/>
      <c r="R73" s="2"/>
      <c r="S73" s="2"/>
    </row>
    <row r="74" spans="2:19">
      <c r="B74" s="139"/>
      <c r="C74" s="194"/>
      <c r="D74" s="160"/>
      <c r="E74" s="160"/>
      <c r="F74" s="298"/>
      <c r="G74" s="162"/>
      <c r="H74" s="158"/>
      <c r="I74" s="158"/>
      <c r="J74" s="158"/>
      <c r="K74" s="190" t="s">
        <v>138</v>
      </c>
      <c r="L74" s="191">
        <v>0</v>
      </c>
      <c r="M74" s="308"/>
      <c r="N74" s="294"/>
      <c r="O74" s="2"/>
      <c r="P74" s="2"/>
      <c r="Q74" s="2"/>
      <c r="R74" s="2"/>
      <c r="S74" s="2"/>
    </row>
    <row r="75" spans="2:19">
      <c r="B75" s="174"/>
      <c r="C75" s="193"/>
      <c r="D75" s="174"/>
      <c r="E75" s="174"/>
      <c r="F75" s="296" t="s">
        <v>202</v>
      </c>
      <c r="G75" s="348">
        <v>200000</v>
      </c>
      <c r="H75" s="348">
        <v>200000</v>
      </c>
      <c r="I75" s="348">
        <v>0</v>
      </c>
      <c r="J75" s="171"/>
      <c r="K75" s="186" t="s">
        <v>135</v>
      </c>
      <c r="L75" s="187">
        <v>0</v>
      </c>
      <c r="M75" s="171"/>
      <c r="N75" s="174"/>
      <c r="O75" s="2"/>
      <c r="P75" s="2"/>
      <c r="Q75" s="2"/>
      <c r="R75" s="2"/>
      <c r="S75" s="2"/>
    </row>
    <row r="76" spans="2:19" ht="21" customHeight="1">
      <c r="B76" s="160" t="s">
        <v>203</v>
      </c>
      <c r="C76" s="194">
        <v>600</v>
      </c>
      <c r="D76" s="160">
        <v>60014</v>
      </c>
      <c r="E76" s="160">
        <v>6050</v>
      </c>
      <c r="F76" s="297"/>
      <c r="G76" s="349"/>
      <c r="H76" s="349"/>
      <c r="I76" s="349"/>
      <c r="J76" s="158">
        <v>200000</v>
      </c>
      <c r="K76" s="188" t="s">
        <v>204</v>
      </c>
      <c r="L76" s="189">
        <v>0</v>
      </c>
      <c r="M76" s="158">
        <v>0</v>
      </c>
      <c r="N76" s="160" t="s">
        <v>172</v>
      </c>
      <c r="O76" s="2"/>
      <c r="P76" s="2"/>
      <c r="Q76" s="2"/>
      <c r="R76" s="2"/>
      <c r="S76" s="2"/>
    </row>
    <row r="77" spans="2:19" ht="21" customHeight="1">
      <c r="B77" s="139"/>
      <c r="C77" s="195"/>
      <c r="D77" s="139"/>
      <c r="E77" s="139"/>
      <c r="F77" s="298"/>
      <c r="G77" s="350"/>
      <c r="H77" s="350"/>
      <c r="I77" s="350"/>
      <c r="J77" s="166"/>
      <c r="K77" s="190" t="s">
        <v>138</v>
      </c>
      <c r="L77" s="191">
        <v>0</v>
      </c>
      <c r="M77" s="166"/>
      <c r="N77" s="139"/>
      <c r="O77" s="2"/>
      <c r="P77" s="2"/>
      <c r="Q77" s="2"/>
      <c r="R77" s="2"/>
      <c r="S77" s="2"/>
    </row>
    <row r="78" spans="2:19" ht="21" customHeight="1">
      <c r="B78" s="160"/>
      <c r="C78" s="194"/>
      <c r="D78" s="160"/>
      <c r="E78" s="160"/>
      <c r="F78" s="296" t="s">
        <v>205</v>
      </c>
      <c r="G78" s="196"/>
      <c r="H78" s="197"/>
      <c r="I78" s="197"/>
      <c r="J78" s="158"/>
      <c r="K78" s="186" t="s">
        <v>135</v>
      </c>
      <c r="L78" s="187">
        <v>0</v>
      </c>
      <c r="M78" s="158"/>
      <c r="N78" s="160"/>
      <c r="O78" s="2"/>
      <c r="P78" s="2"/>
      <c r="Q78" s="2"/>
      <c r="R78" s="2"/>
      <c r="S78" s="2"/>
    </row>
    <row r="79" spans="2:19" ht="21" customHeight="1">
      <c r="B79" s="160" t="s">
        <v>206</v>
      </c>
      <c r="C79" s="194">
        <v>600</v>
      </c>
      <c r="D79" s="160">
        <v>60014</v>
      </c>
      <c r="E79" s="160">
        <v>6050</v>
      </c>
      <c r="F79" s="297"/>
      <c r="G79" s="196">
        <v>300000</v>
      </c>
      <c r="H79" s="197">
        <v>300000</v>
      </c>
      <c r="I79" s="197">
        <v>0</v>
      </c>
      <c r="J79" s="158">
        <v>300000</v>
      </c>
      <c r="K79" s="188" t="s">
        <v>204</v>
      </c>
      <c r="L79" s="189">
        <v>0</v>
      </c>
      <c r="M79" s="158">
        <v>0</v>
      </c>
      <c r="N79" s="160" t="s">
        <v>172</v>
      </c>
      <c r="O79" s="2"/>
      <c r="P79" s="2"/>
      <c r="Q79" s="2"/>
      <c r="R79" s="2"/>
      <c r="S79" s="2"/>
    </row>
    <row r="80" spans="2:19" ht="21" customHeight="1">
      <c r="B80" s="160"/>
      <c r="C80" s="194"/>
      <c r="D80" s="160"/>
      <c r="E80" s="160"/>
      <c r="F80" s="297"/>
      <c r="G80" s="196"/>
      <c r="H80" s="197"/>
      <c r="I80" s="197"/>
      <c r="J80" s="158"/>
      <c r="K80" s="188" t="s">
        <v>138</v>
      </c>
      <c r="L80" s="189">
        <v>0</v>
      </c>
      <c r="M80" s="158"/>
      <c r="N80" s="160"/>
      <c r="O80" s="2"/>
      <c r="P80" s="2"/>
      <c r="Q80" s="2"/>
      <c r="R80" s="2"/>
      <c r="S80" s="2"/>
    </row>
    <row r="81" spans="2:19" ht="21" customHeight="1">
      <c r="B81" s="174"/>
      <c r="C81" s="193"/>
      <c r="D81" s="174"/>
      <c r="E81" s="174"/>
      <c r="F81" s="296" t="s">
        <v>207</v>
      </c>
      <c r="G81" s="198"/>
      <c r="H81" s="199"/>
      <c r="I81" s="199"/>
      <c r="J81" s="171"/>
      <c r="K81" s="186" t="s">
        <v>135</v>
      </c>
      <c r="L81" s="187">
        <v>0</v>
      </c>
      <c r="M81" s="171"/>
      <c r="N81" s="174"/>
      <c r="O81" s="2"/>
      <c r="P81" s="2"/>
      <c r="Q81" s="2"/>
      <c r="R81" s="2"/>
      <c r="S81" s="2"/>
    </row>
    <row r="82" spans="2:19" ht="21" customHeight="1">
      <c r="B82" s="160">
        <v>24</v>
      </c>
      <c r="C82" s="194">
        <v>600</v>
      </c>
      <c r="D82" s="160">
        <v>60014</v>
      </c>
      <c r="E82" s="160">
        <v>6050</v>
      </c>
      <c r="F82" s="297"/>
      <c r="G82" s="196">
        <v>120000</v>
      </c>
      <c r="H82" s="197">
        <v>120000</v>
      </c>
      <c r="I82" s="197">
        <v>0</v>
      </c>
      <c r="J82" s="158">
        <v>120000</v>
      </c>
      <c r="K82" s="188" t="s">
        <v>204</v>
      </c>
      <c r="L82" s="189">
        <v>0</v>
      </c>
      <c r="M82" s="158">
        <v>0</v>
      </c>
      <c r="N82" s="160" t="s">
        <v>172</v>
      </c>
      <c r="O82" s="2"/>
      <c r="P82" s="2"/>
      <c r="Q82" s="2"/>
      <c r="R82" s="2"/>
      <c r="S82" s="2"/>
    </row>
    <row r="83" spans="2:19" ht="21" customHeight="1">
      <c r="B83" s="139"/>
      <c r="C83" s="195"/>
      <c r="D83" s="139"/>
      <c r="E83" s="139"/>
      <c r="F83" s="298"/>
      <c r="G83" s="200"/>
      <c r="H83" s="201"/>
      <c r="I83" s="201"/>
      <c r="J83" s="166"/>
      <c r="K83" s="190" t="s">
        <v>138</v>
      </c>
      <c r="L83" s="191">
        <v>0</v>
      </c>
      <c r="M83" s="166"/>
      <c r="N83" s="139"/>
      <c r="O83" s="2"/>
      <c r="P83" s="2"/>
      <c r="Q83" s="2"/>
      <c r="R83" s="2"/>
      <c r="S83" s="2"/>
    </row>
    <row r="84" spans="2:19" ht="21" customHeight="1">
      <c r="B84" s="174"/>
      <c r="C84" s="193"/>
      <c r="D84" s="174"/>
      <c r="E84" s="174"/>
      <c r="F84" s="296" t="s">
        <v>208</v>
      </c>
      <c r="G84" s="348">
        <v>52500</v>
      </c>
      <c r="H84" s="348">
        <v>52500</v>
      </c>
      <c r="I84" s="348">
        <v>0</v>
      </c>
      <c r="J84" s="171"/>
      <c r="K84" s="186" t="s">
        <v>135</v>
      </c>
      <c r="L84" s="187">
        <v>0</v>
      </c>
      <c r="M84" s="171"/>
      <c r="N84" s="174"/>
      <c r="O84" s="2"/>
      <c r="P84" s="2"/>
      <c r="Q84" s="2"/>
      <c r="R84" s="2"/>
      <c r="S84" s="2"/>
    </row>
    <row r="85" spans="2:19" ht="21" customHeight="1">
      <c r="B85" s="160">
        <v>25</v>
      </c>
      <c r="C85" s="194">
        <v>600</v>
      </c>
      <c r="D85" s="160">
        <v>60014</v>
      </c>
      <c r="E85" s="160">
        <v>6060</v>
      </c>
      <c r="F85" s="297"/>
      <c r="G85" s="349"/>
      <c r="H85" s="349"/>
      <c r="I85" s="349"/>
      <c r="J85" s="158">
        <v>52500</v>
      </c>
      <c r="K85" s="188" t="s">
        <v>204</v>
      </c>
      <c r="L85" s="189">
        <v>0</v>
      </c>
      <c r="M85" s="158">
        <v>0</v>
      </c>
      <c r="N85" s="160" t="s">
        <v>172</v>
      </c>
      <c r="O85" s="2"/>
      <c r="P85" s="2"/>
      <c r="Q85" s="2"/>
      <c r="R85" s="2"/>
      <c r="S85" s="2"/>
    </row>
    <row r="86" spans="2:19" ht="21" customHeight="1">
      <c r="B86" s="139"/>
      <c r="C86" s="195"/>
      <c r="D86" s="139"/>
      <c r="E86" s="139"/>
      <c r="F86" s="298"/>
      <c r="G86" s="350"/>
      <c r="H86" s="350"/>
      <c r="I86" s="350"/>
      <c r="J86" s="166"/>
      <c r="K86" s="190" t="s">
        <v>138</v>
      </c>
      <c r="L86" s="191">
        <v>0</v>
      </c>
      <c r="M86" s="166"/>
      <c r="N86" s="139"/>
      <c r="O86" s="2"/>
      <c r="P86" s="2"/>
      <c r="Q86" s="2"/>
      <c r="R86" s="2"/>
      <c r="S86" s="2"/>
    </row>
    <row r="87" spans="2:19" ht="21" customHeight="1">
      <c r="B87" s="160"/>
      <c r="C87" s="194"/>
      <c r="D87" s="160"/>
      <c r="E87" s="160"/>
      <c r="F87" s="296" t="s">
        <v>209</v>
      </c>
      <c r="G87" s="196"/>
      <c r="H87" s="197"/>
      <c r="I87" s="197"/>
      <c r="J87" s="158"/>
      <c r="K87" s="186" t="s">
        <v>135</v>
      </c>
      <c r="L87" s="187">
        <v>0</v>
      </c>
      <c r="M87" s="158"/>
      <c r="N87" s="160"/>
      <c r="O87" s="2"/>
      <c r="P87" s="2"/>
      <c r="Q87" s="2"/>
      <c r="R87" s="2"/>
      <c r="S87" s="2"/>
    </row>
    <row r="88" spans="2:19" ht="21" customHeight="1">
      <c r="B88" s="160">
        <v>26</v>
      </c>
      <c r="C88" s="194">
        <v>600</v>
      </c>
      <c r="D88" s="160">
        <v>60016</v>
      </c>
      <c r="E88" s="160">
        <v>6300</v>
      </c>
      <c r="F88" s="297"/>
      <c r="G88" s="196">
        <v>70000</v>
      </c>
      <c r="H88" s="197">
        <v>70000</v>
      </c>
      <c r="I88" s="197">
        <v>0</v>
      </c>
      <c r="J88" s="158">
        <v>70000</v>
      </c>
      <c r="K88" s="188" t="s">
        <v>204</v>
      </c>
      <c r="L88" s="189">
        <v>0</v>
      </c>
      <c r="M88" s="158">
        <v>0</v>
      </c>
      <c r="N88" s="160" t="s">
        <v>170</v>
      </c>
      <c r="O88" s="2"/>
      <c r="P88" s="2"/>
      <c r="Q88" s="2"/>
      <c r="R88" s="2"/>
      <c r="S88" s="2"/>
    </row>
    <row r="89" spans="2:19" ht="21" customHeight="1">
      <c r="B89" s="160"/>
      <c r="C89" s="194"/>
      <c r="D89" s="160"/>
      <c r="E89" s="160"/>
      <c r="F89" s="298"/>
      <c r="G89" s="196"/>
      <c r="H89" s="197"/>
      <c r="I89" s="197"/>
      <c r="J89" s="158"/>
      <c r="K89" s="190" t="s">
        <v>138</v>
      </c>
      <c r="L89" s="191">
        <v>0</v>
      </c>
      <c r="M89" s="158"/>
      <c r="N89" s="160"/>
      <c r="O89" s="2"/>
      <c r="P89" s="2"/>
      <c r="Q89" s="2"/>
      <c r="R89" s="2"/>
      <c r="S89" s="2"/>
    </row>
    <row r="90" spans="2:19" ht="18.75" customHeight="1">
      <c r="B90" s="293">
        <v>27</v>
      </c>
      <c r="C90" s="293">
        <v>750</v>
      </c>
      <c r="D90" s="293">
        <v>75020</v>
      </c>
      <c r="E90" s="293">
        <v>6060</v>
      </c>
      <c r="F90" s="296" t="s">
        <v>210</v>
      </c>
      <c r="G90" s="347">
        <v>15000</v>
      </c>
      <c r="H90" s="307">
        <v>15000</v>
      </c>
      <c r="I90" s="307">
        <v>15000</v>
      </c>
      <c r="J90" s="307">
        <v>0</v>
      </c>
      <c r="K90" s="186" t="s">
        <v>135</v>
      </c>
      <c r="L90" s="187">
        <v>0</v>
      </c>
      <c r="M90" s="307">
        <v>0</v>
      </c>
      <c r="N90" s="293" t="s">
        <v>211</v>
      </c>
      <c r="O90" s="2"/>
      <c r="P90" s="2"/>
      <c r="Q90" s="2"/>
      <c r="R90" s="2"/>
      <c r="S90" s="2"/>
    </row>
    <row r="91" spans="2:19" ht="18.75" customHeight="1">
      <c r="B91" s="294"/>
      <c r="C91" s="294"/>
      <c r="D91" s="294"/>
      <c r="E91" s="294"/>
      <c r="F91" s="299"/>
      <c r="G91" s="317"/>
      <c r="H91" s="308"/>
      <c r="I91" s="308"/>
      <c r="J91" s="308"/>
      <c r="K91" s="188" t="s">
        <v>137</v>
      </c>
      <c r="L91" s="189">
        <v>0</v>
      </c>
      <c r="M91" s="308"/>
      <c r="N91" s="294"/>
      <c r="O91" s="2"/>
      <c r="P91" s="2"/>
      <c r="Q91" s="2"/>
      <c r="R91" s="2"/>
      <c r="S91" s="2"/>
    </row>
    <row r="92" spans="2:19" ht="18.75" customHeight="1">
      <c r="B92" s="295"/>
      <c r="C92" s="295"/>
      <c r="D92" s="295"/>
      <c r="E92" s="295"/>
      <c r="F92" s="300"/>
      <c r="G92" s="318"/>
      <c r="H92" s="309"/>
      <c r="I92" s="309"/>
      <c r="J92" s="309"/>
      <c r="K92" s="190" t="s">
        <v>138</v>
      </c>
      <c r="L92" s="191">
        <v>0</v>
      </c>
      <c r="M92" s="309"/>
      <c r="N92" s="295"/>
      <c r="O92" s="2"/>
      <c r="P92" s="2"/>
      <c r="Q92" s="2"/>
      <c r="R92" s="2"/>
      <c r="S92" s="2"/>
    </row>
    <row r="93" spans="2:19" ht="18.75" customHeight="1">
      <c r="B93" s="293">
        <v>28</v>
      </c>
      <c r="C93" s="293">
        <v>750</v>
      </c>
      <c r="D93" s="293">
        <v>75020</v>
      </c>
      <c r="E93" s="293">
        <v>6060</v>
      </c>
      <c r="F93" s="296" t="s">
        <v>212</v>
      </c>
      <c r="G93" s="347">
        <v>15000</v>
      </c>
      <c r="H93" s="307">
        <v>15000</v>
      </c>
      <c r="I93" s="307">
        <v>15000</v>
      </c>
      <c r="J93" s="307">
        <v>0</v>
      </c>
      <c r="K93" s="186" t="s">
        <v>135</v>
      </c>
      <c r="L93" s="187">
        <v>0</v>
      </c>
      <c r="M93" s="307">
        <v>0</v>
      </c>
      <c r="N93" s="293" t="s">
        <v>211</v>
      </c>
      <c r="O93" s="2"/>
      <c r="P93" s="2"/>
      <c r="Q93" s="2"/>
      <c r="R93" s="2"/>
      <c r="S93" s="2"/>
    </row>
    <row r="94" spans="2:19" ht="18.75" customHeight="1">
      <c r="B94" s="294"/>
      <c r="C94" s="294"/>
      <c r="D94" s="294"/>
      <c r="E94" s="294"/>
      <c r="F94" s="299"/>
      <c r="G94" s="317"/>
      <c r="H94" s="308"/>
      <c r="I94" s="308"/>
      <c r="J94" s="308"/>
      <c r="K94" s="188" t="s">
        <v>137</v>
      </c>
      <c r="L94" s="189">
        <v>0</v>
      </c>
      <c r="M94" s="308"/>
      <c r="N94" s="294"/>
      <c r="O94" s="2"/>
      <c r="P94" s="2"/>
      <c r="Q94" s="2"/>
      <c r="R94" s="2"/>
      <c r="S94" s="2"/>
    </row>
    <row r="95" spans="2:19" ht="18.75" customHeight="1">
      <c r="B95" s="295"/>
      <c r="C95" s="295"/>
      <c r="D95" s="295"/>
      <c r="E95" s="295"/>
      <c r="F95" s="300"/>
      <c r="G95" s="318"/>
      <c r="H95" s="309"/>
      <c r="I95" s="309"/>
      <c r="J95" s="309"/>
      <c r="K95" s="190" t="s">
        <v>138</v>
      </c>
      <c r="L95" s="191">
        <v>0</v>
      </c>
      <c r="M95" s="309"/>
      <c r="N95" s="295"/>
      <c r="O95" s="2"/>
      <c r="P95" s="2"/>
      <c r="Q95" s="2"/>
      <c r="R95" s="2"/>
      <c r="S95" s="2"/>
    </row>
    <row r="96" spans="2:19" ht="18.75" customHeight="1">
      <c r="B96" s="293">
        <v>29</v>
      </c>
      <c r="C96" s="293">
        <v>750</v>
      </c>
      <c r="D96" s="293">
        <v>75020</v>
      </c>
      <c r="E96" s="293">
        <v>6060</v>
      </c>
      <c r="F96" s="296" t="s">
        <v>213</v>
      </c>
      <c r="G96" s="347">
        <v>10000</v>
      </c>
      <c r="H96" s="307">
        <v>10000</v>
      </c>
      <c r="I96" s="307">
        <v>10000</v>
      </c>
      <c r="J96" s="307">
        <v>0</v>
      </c>
      <c r="K96" s="186" t="s">
        <v>135</v>
      </c>
      <c r="L96" s="187">
        <v>0</v>
      </c>
      <c r="M96" s="307">
        <v>0</v>
      </c>
      <c r="N96" s="293" t="s">
        <v>211</v>
      </c>
      <c r="O96" s="2"/>
      <c r="P96" s="2"/>
      <c r="Q96" s="2"/>
      <c r="R96" s="2"/>
      <c r="S96" s="2"/>
    </row>
    <row r="97" spans="2:19" ht="18.75" customHeight="1">
      <c r="B97" s="294"/>
      <c r="C97" s="294"/>
      <c r="D97" s="294"/>
      <c r="E97" s="294"/>
      <c r="F97" s="299"/>
      <c r="G97" s="317"/>
      <c r="H97" s="308"/>
      <c r="I97" s="308"/>
      <c r="J97" s="308"/>
      <c r="K97" s="188" t="s">
        <v>137</v>
      </c>
      <c r="L97" s="189">
        <v>0</v>
      </c>
      <c r="M97" s="308"/>
      <c r="N97" s="294"/>
      <c r="O97" s="2"/>
      <c r="P97" s="2"/>
      <c r="Q97" s="2"/>
      <c r="R97" s="2"/>
      <c r="S97" s="2"/>
    </row>
    <row r="98" spans="2:19" ht="18.75" customHeight="1">
      <c r="B98" s="295"/>
      <c r="C98" s="295"/>
      <c r="D98" s="295"/>
      <c r="E98" s="295"/>
      <c r="F98" s="300"/>
      <c r="G98" s="318"/>
      <c r="H98" s="309"/>
      <c r="I98" s="309"/>
      <c r="J98" s="309"/>
      <c r="K98" s="190" t="s">
        <v>138</v>
      </c>
      <c r="L98" s="191">
        <v>0</v>
      </c>
      <c r="M98" s="309"/>
      <c r="N98" s="295"/>
      <c r="O98" s="2"/>
      <c r="P98" s="2"/>
      <c r="Q98" s="2"/>
      <c r="R98" s="2"/>
      <c r="S98" s="2"/>
    </row>
    <row r="99" spans="2:19" ht="18.75" customHeight="1">
      <c r="B99" s="160"/>
      <c r="C99" s="160"/>
      <c r="D99" s="160"/>
      <c r="E99" s="160"/>
      <c r="F99" s="297" t="s">
        <v>214</v>
      </c>
      <c r="G99" s="162"/>
      <c r="H99" s="158"/>
      <c r="I99" s="158"/>
      <c r="J99" s="158"/>
      <c r="K99" s="188" t="s">
        <v>135</v>
      </c>
      <c r="L99" s="189">
        <v>0</v>
      </c>
      <c r="M99" s="158"/>
      <c r="N99" s="293" t="s">
        <v>215</v>
      </c>
      <c r="O99" s="2"/>
      <c r="P99" s="2"/>
      <c r="Q99" s="2"/>
      <c r="R99" s="2"/>
      <c r="S99" s="2"/>
    </row>
    <row r="100" spans="2:19" ht="18.75" customHeight="1">
      <c r="B100" s="160">
        <v>30</v>
      </c>
      <c r="C100" s="160">
        <v>754</v>
      </c>
      <c r="D100" s="160">
        <v>75411</v>
      </c>
      <c r="E100" s="160">
        <v>6060</v>
      </c>
      <c r="F100" s="297"/>
      <c r="G100" s="162">
        <v>300000</v>
      </c>
      <c r="H100" s="158">
        <v>300000</v>
      </c>
      <c r="I100" s="158">
        <v>50000</v>
      </c>
      <c r="J100" s="158">
        <v>200000</v>
      </c>
      <c r="K100" s="188" t="s">
        <v>137</v>
      </c>
      <c r="L100" s="192">
        <v>50000</v>
      </c>
      <c r="M100" s="158">
        <v>0</v>
      </c>
      <c r="N100" s="294"/>
      <c r="O100" s="2"/>
      <c r="P100" s="2"/>
      <c r="Q100" s="2"/>
      <c r="R100" s="2"/>
      <c r="S100" s="2"/>
    </row>
    <row r="101" spans="2:19" ht="18.75" customHeight="1">
      <c r="B101" s="139"/>
      <c r="C101" s="139"/>
      <c r="D101" s="139"/>
      <c r="E101" s="139"/>
      <c r="F101" s="298"/>
      <c r="G101" s="172"/>
      <c r="H101" s="166"/>
      <c r="I101" s="166"/>
      <c r="J101" s="166"/>
      <c r="K101" s="190" t="s">
        <v>138</v>
      </c>
      <c r="L101" s="191">
        <v>0</v>
      </c>
      <c r="M101" s="166"/>
      <c r="N101" s="295"/>
      <c r="O101" s="2"/>
      <c r="P101" s="2"/>
      <c r="Q101" s="2"/>
      <c r="R101" s="2"/>
      <c r="S101" s="2"/>
    </row>
    <row r="102" spans="2:19" ht="18.75" customHeight="1">
      <c r="B102" s="160"/>
      <c r="C102" s="160"/>
      <c r="D102" s="160"/>
      <c r="E102" s="160"/>
      <c r="F102" s="297" t="s">
        <v>216</v>
      </c>
      <c r="G102" s="162"/>
      <c r="H102" s="158"/>
      <c r="I102" s="158"/>
      <c r="J102" s="158"/>
      <c r="K102" s="188" t="s">
        <v>135</v>
      </c>
      <c r="L102" s="189">
        <v>0</v>
      </c>
      <c r="M102" s="158"/>
      <c r="N102" s="160"/>
      <c r="O102" s="2"/>
      <c r="P102" s="2"/>
      <c r="Q102" s="2"/>
      <c r="R102" s="2"/>
      <c r="S102" s="2"/>
    </row>
    <row r="103" spans="2:19" ht="18.75" customHeight="1">
      <c r="B103" s="160">
        <v>31</v>
      </c>
      <c r="C103" s="160">
        <v>754</v>
      </c>
      <c r="D103" s="160">
        <v>75421</v>
      </c>
      <c r="E103" s="160">
        <v>6060</v>
      </c>
      <c r="F103" s="297"/>
      <c r="G103" s="162">
        <v>10000</v>
      </c>
      <c r="H103" s="158">
        <v>10000</v>
      </c>
      <c r="I103" s="158">
        <v>10000</v>
      </c>
      <c r="J103" s="158">
        <v>0</v>
      </c>
      <c r="K103" s="188" t="s">
        <v>137</v>
      </c>
      <c r="L103" s="189">
        <v>0</v>
      </c>
      <c r="M103" s="158">
        <v>0</v>
      </c>
      <c r="N103" s="160" t="s">
        <v>211</v>
      </c>
      <c r="O103" s="2"/>
      <c r="P103" s="2"/>
      <c r="Q103" s="2"/>
      <c r="R103" s="2"/>
      <c r="S103" s="2"/>
    </row>
    <row r="104" spans="2:19" ht="18.75" customHeight="1">
      <c r="B104" s="139"/>
      <c r="C104" s="139"/>
      <c r="D104" s="139"/>
      <c r="E104" s="139"/>
      <c r="F104" s="298"/>
      <c r="G104" s="172"/>
      <c r="H104" s="166"/>
      <c r="I104" s="166"/>
      <c r="J104" s="166"/>
      <c r="K104" s="190" t="s">
        <v>138</v>
      </c>
      <c r="L104" s="191">
        <v>0</v>
      </c>
      <c r="M104" s="166"/>
      <c r="N104" s="139"/>
      <c r="O104" s="2"/>
      <c r="P104" s="2"/>
      <c r="Q104" s="2"/>
      <c r="R104" s="2"/>
      <c r="S104" s="2"/>
    </row>
    <row r="105" spans="2:19" ht="18.75" customHeight="1">
      <c r="B105" s="160"/>
      <c r="C105" s="160"/>
      <c r="D105" s="160"/>
      <c r="E105" s="160"/>
      <c r="F105" s="296" t="s">
        <v>217</v>
      </c>
      <c r="G105" s="162"/>
      <c r="H105" s="158"/>
      <c r="I105" s="158"/>
      <c r="J105" s="158"/>
      <c r="K105" s="188" t="s">
        <v>135</v>
      </c>
      <c r="L105" s="189">
        <v>0</v>
      </c>
      <c r="M105" s="158"/>
      <c r="N105" s="160"/>
      <c r="O105" s="2"/>
      <c r="P105" s="2"/>
      <c r="Q105" s="2"/>
      <c r="R105" s="2"/>
      <c r="S105" s="2"/>
    </row>
    <row r="106" spans="2:19" ht="18.75" customHeight="1">
      <c r="B106" s="160">
        <v>32</v>
      </c>
      <c r="C106" s="160">
        <v>754</v>
      </c>
      <c r="D106" s="160">
        <v>75495</v>
      </c>
      <c r="E106" s="160">
        <v>6300</v>
      </c>
      <c r="F106" s="297"/>
      <c r="G106" s="162">
        <v>6471</v>
      </c>
      <c r="H106" s="158">
        <v>6471</v>
      </c>
      <c r="I106" s="158">
        <v>0</v>
      </c>
      <c r="J106" s="158">
        <v>6471</v>
      </c>
      <c r="K106" s="188" t="s">
        <v>137</v>
      </c>
      <c r="L106" s="189">
        <v>0</v>
      </c>
      <c r="M106" s="158">
        <v>0</v>
      </c>
      <c r="N106" s="160" t="s">
        <v>170</v>
      </c>
      <c r="O106" s="2"/>
      <c r="P106" s="2"/>
      <c r="Q106" s="2"/>
      <c r="R106" s="2"/>
      <c r="S106" s="2"/>
    </row>
    <row r="107" spans="2:19" ht="18.75" customHeight="1">
      <c r="B107" s="139"/>
      <c r="C107" s="139"/>
      <c r="D107" s="139"/>
      <c r="E107" s="139"/>
      <c r="F107" s="298"/>
      <c r="G107" s="172"/>
      <c r="H107" s="166"/>
      <c r="I107" s="166"/>
      <c r="J107" s="166"/>
      <c r="K107" s="190" t="s">
        <v>138</v>
      </c>
      <c r="L107" s="191">
        <v>0</v>
      </c>
      <c r="M107" s="166"/>
      <c r="N107" s="139"/>
      <c r="O107" s="2"/>
      <c r="P107" s="2"/>
      <c r="Q107" s="2"/>
      <c r="R107" s="2"/>
      <c r="S107" s="2"/>
    </row>
    <row r="108" spans="2:19" ht="18.75" customHeight="1">
      <c r="B108" s="174"/>
      <c r="C108" s="174"/>
      <c r="D108" s="174"/>
      <c r="E108" s="174"/>
      <c r="F108" s="296" t="s">
        <v>218</v>
      </c>
      <c r="G108" s="307">
        <v>30000</v>
      </c>
      <c r="H108" s="307">
        <v>30000</v>
      </c>
      <c r="I108" s="307">
        <v>30000</v>
      </c>
      <c r="J108" s="171"/>
      <c r="K108" s="186" t="s">
        <v>135</v>
      </c>
      <c r="L108" s="187">
        <v>0</v>
      </c>
      <c r="M108" s="171"/>
      <c r="N108" s="293" t="s">
        <v>211</v>
      </c>
      <c r="O108" s="2"/>
      <c r="P108" s="2"/>
      <c r="Q108" s="2"/>
      <c r="R108" s="2"/>
      <c r="S108" s="2"/>
    </row>
    <row r="109" spans="2:19" ht="18.75" customHeight="1">
      <c r="B109" s="160">
        <v>33</v>
      </c>
      <c r="C109" s="160">
        <v>758</v>
      </c>
      <c r="D109" s="160">
        <v>75818</v>
      </c>
      <c r="E109" s="160">
        <v>6800</v>
      </c>
      <c r="F109" s="297"/>
      <c r="G109" s="308"/>
      <c r="H109" s="308"/>
      <c r="I109" s="308"/>
      <c r="J109" s="158">
        <v>0</v>
      </c>
      <c r="K109" s="188" t="s">
        <v>137</v>
      </c>
      <c r="L109" s="189">
        <v>0</v>
      </c>
      <c r="M109" s="158">
        <v>0</v>
      </c>
      <c r="N109" s="294"/>
      <c r="O109" s="2"/>
      <c r="P109" s="2"/>
      <c r="Q109" s="2"/>
      <c r="R109" s="2"/>
      <c r="S109" s="2"/>
    </row>
    <row r="110" spans="2:19" ht="30.75" customHeight="1">
      <c r="B110" s="139"/>
      <c r="C110" s="139"/>
      <c r="D110" s="139"/>
      <c r="E110" s="139"/>
      <c r="F110" s="298"/>
      <c r="G110" s="309"/>
      <c r="H110" s="309"/>
      <c r="I110" s="309"/>
      <c r="J110" s="166"/>
      <c r="K110" s="190" t="s">
        <v>138</v>
      </c>
      <c r="L110" s="191">
        <v>0</v>
      </c>
      <c r="M110" s="166"/>
      <c r="N110" s="295"/>
      <c r="O110" s="2"/>
      <c r="P110" s="2"/>
      <c r="Q110" s="2"/>
      <c r="R110" s="2"/>
      <c r="S110" s="2"/>
    </row>
    <row r="111" spans="2:19" ht="20.25" customHeight="1">
      <c r="B111" s="160"/>
      <c r="C111" s="160"/>
      <c r="D111" s="160"/>
      <c r="E111" s="160"/>
      <c r="F111" s="296" t="s">
        <v>219</v>
      </c>
      <c r="G111" s="158"/>
      <c r="H111" s="158"/>
      <c r="I111" s="158"/>
      <c r="J111" s="158"/>
      <c r="K111" s="186" t="s">
        <v>135</v>
      </c>
      <c r="L111" s="187">
        <v>0</v>
      </c>
      <c r="M111" s="158"/>
      <c r="N111" s="160"/>
      <c r="O111" s="2"/>
      <c r="P111" s="2"/>
      <c r="Q111" s="2"/>
      <c r="R111" s="2"/>
      <c r="S111" s="2"/>
    </row>
    <row r="112" spans="2:19" ht="18" customHeight="1">
      <c r="B112" s="160">
        <v>34</v>
      </c>
      <c r="C112" s="160">
        <v>801</v>
      </c>
      <c r="D112" s="160">
        <v>80102</v>
      </c>
      <c r="E112" s="160">
        <v>6050</v>
      </c>
      <c r="F112" s="297"/>
      <c r="G112" s="158">
        <v>550000</v>
      </c>
      <c r="H112" s="158">
        <v>550000</v>
      </c>
      <c r="I112" s="158">
        <v>220000</v>
      </c>
      <c r="J112" s="158">
        <v>330000</v>
      </c>
      <c r="K112" s="188" t="s">
        <v>137</v>
      </c>
      <c r="L112" s="189">
        <v>0</v>
      </c>
      <c r="M112" s="158">
        <v>0</v>
      </c>
      <c r="N112" s="160" t="s">
        <v>211</v>
      </c>
      <c r="O112" s="2"/>
      <c r="P112" s="2"/>
      <c r="Q112" s="2"/>
      <c r="R112" s="2"/>
      <c r="S112" s="2"/>
    </row>
    <row r="113" spans="2:19" ht="18" customHeight="1">
      <c r="B113" s="139"/>
      <c r="C113" s="139"/>
      <c r="D113" s="139"/>
      <c r="E113" s="139"/>
      <c r="F113" s="298"/>
      <c r="G113" s="166"/>
      <c r="H113" s="166"/>
      <c r="I113" s="166"/>
      <c r="J113" s="166"/>
      <c r="K113" s="190" t="s">
        <v>138</v>
      </c>
      <c r="L113" s="191">
        <v>0</v>
      </c>
      <c r="M113" s="166"/>
      <c r="N113" s="139"/>
      <c r="O113" s="2"/>
      <c r="P113" s="2"/>
      <c r="Q113" s="2"/>
      <c r="R113" s="2"/>
      <c r="S113" s="2"/>
    </row>
    <row r="114" spans="2:19" ht="21" customHeight="1">
      <c r="B114" s="174"/>
      <c r="C114" s="174"/>
      <c r="D114" s="174"/>
      <c r="E114" s="174"/>
      <c r="F114" s="296" t="s">
        <v>160</v>
      </c>
      <c r="G114" s="308">
        <v>1725449</v>
      </c>
      <c r="H114" s="308">
        <v>1725449</v>
      </c>
      <c r="I114" s="308">
        <v>304449</v>
      </c>
      <c r="J114" s="171"/>
      <c r="K114" s="186" t="s">
        <v>135</v>
      </c>
      <c r="L114" s="187">
        <v>0</v>
      </c>
      <c r="M114" s="307">
        <v>0</v>
      </c>
      <c r="N114" s="293" t="s">
        <v>211</v>
      </c>
      <c r="O114" s="2"/>
      <c r="P114" s="2"/>
      <c r="Q114" s="2"/>
      <c r="R114" s="2"/>
      <c r="S114" s="2"/>
    </row>
    <row r="115" spans="2:19" ht="20.25" customHeight="1">
      <c r="B115" s="160">
        <v>35</v>
      </c>
      <c r="C115" s="160">
        <v>801</v>
      </c>
      <c r="D115" s="160">
        <v>80120</v>
      </c>
      <c r="E115" s="160">
        <v>6050</v>
      </c>
      <c r="F115" s="299"/>
      <c r="G115" s="308"/>
      <c r="H115" s="308"/>
      <c r="I115" s="308"/>
      <c r="J115" s="158">
        <v>1421000</v>
      </c>
      <c r="K115" s="188" t="s">
        <v>204</v>
      </c>
      <c r="L115" s="189">
        <v>0</v>
      </c>
      <c r="M115" s="308"/>
      <c r="N115" s="294"/>
      <c r="O115" s="2"/>
      <c r="P115" s="2"/>
      <c r="Q115" s="2"/>
      <c r="R115" s="2"/>
      <c r="S115" s="2"/>
    </row>
    <row r="116" spans="2:19" ht="22.5" customHeight="1">
      <c r="B116" s="139"/>
      <c r="C116" s="139"/>
      <c r="D116" s="139"/>
      <c r="E116" s="139"/>
      <c r="F116" s="300"/>
      <c r="G116" s="308"/>
      <c r="H116" s="308"/>
      <c r="I116" s="308"/>
      <c r="J116" s="166"/>
      <c r="K116" s="190" t="s">
        <v>138</v>
      </c>
      <c r="L116" s="191">
        <v>0</v>
      </c>
      <c r="M116" s="309"/>
      <c r="N116" s="295"/>
      <c r="O116" s="2"/>
      <c r="P116" s="2"/>
      <c r="Q116" s="2"/>
      <c r="R116" s="2"/>
      <c r="S116" s="2"/>
    </row>
    <row r="117" spans="2:19" ht="18" customHeight="1">
      <c r="B117" s="160"/>
      <c r="C117" s="160"/>
      <c r="D117" s="160"/>
      <c r="E117" s="160"/>
      <c r="F117" s="297" t="s">
        <v>220</v>
      </c>
      <c r="G117" s="307">
        <v>440000</v>
      </c>
      <c r="H117" s="307">
        <v>440000</v>
      </c>
      <c r="I117" s="307">
        <v>90000</v>
      </c>
      <c r="J117" s="158"/>
      <c r="K117" s="188" t="s">
        <v>135</v>
      </c>
      <c r="L117" s="189">
        <v>0</v>
      </c>
      <c r="M117" s="158"/>
      <c r="N117" s="294" t="s">
        <v>211</v>
      </c>
      <c r="O117" s="2"/>
      <c r="P117" s="2"/>
      <c r="Q117" s="2"/>
      <c r="R117" s="2"/>
      <c r="S117" s="2"/>
    </row>
    <row r="118" spans="2:19" ht="18.75" customHeight="1">
      <c r="B118" s="160">
        <v>36</v>
      </c>
      <c r="C118" s="160">
        <v>801</v>
      </c>
      <c r="D118" s="160">
        <v>80120</v>
      </c>
      <c r="E118" s="160">
        <v>6050</v>
      </c>
      <c r="F118" s="297"/>
      <c r="G118" s="308"/>
      <c r="H118" s="308"/>
      <c r="I118" s="308"/>
      <c r="J118" s="158">
        <v>350000</v>
      </c>
      <c r="K118" s="188" t="s">
        <v>137</v>
      </c>
      <c r="L118" s="189">
        <v>0</v>
      </c>
      <c r="M118" s="158">
        <v>0</v>
      </c>
      <c r="N118" s="294"/>
      <c r="O118" s="2"/>
      <c r="P118" s="2"/>
      <c r="Q118" s="2"/>
      <c r="R118" s="2"/>
      <c r="S118" s="2"/>
    </row>
    <row r="119" spans="2:19" ht="18.75" customHeight="1">
      <c r="B119" s="139"/>
      <c r="C119" s="139"/>
      <c r="D119" s="139"/>
      <c r="E119" s="139"/>
      <c r="F119" s="298"/>
      <c r="G119" s="309"/>
      <c r="H119" s="309"/>
      <c r="I119" s="309"/>
      <c r="J119" s="166"/>
      <c r="K119" s="190" t="s">
        <v>138</v>
      </c>
      <c r="L119" s="191">
        <v>0</v>
      </c>
      <c r="M119" s="166"/>
      <c r="N119" s="295"/>
      <c r="O119" s="2"/>
      <c r="P119" s="2"/>
      <c r="Q119" s="2"/>
      <c r="R119" s="2"/>
      <c r="S119" s="2"/>
    </row>
    <row r="120" spans="2:19" ht="33" customHeight="1">
      <c r="B120" s="294">
        <v>37</v>
      </c>
      <c r="C120" s="294">
        <v>801</v>
      </c>
      <c r="D120" s="294">
        <v>80130</v>
      </c>
      <c r="E120" s="202">
        <v>6050</v>
      </c>
      <c r="F120" s="297" t="s">
        <v>221</v>
      </c>
      <c r="G120" s="162">
        <v>300000</v>
      </c>
      <c r="H120" s="308">
        <v>2795459</v>
      </c>
      <c r="I120" s="308">
        <v>150000</v>
      </c>
      <c r="J120" s="308">
        <v>1150000</v>
      </c>
      <c r="K120" s="188" t="s">
        <v>135</v>
      </c>
      <c r="L120" s="189">
        <v>0</v>
      </c>
      <c r="M120" s="308">
        <v>0</v>
      </c>
      <c r="N120" s="294" t="s">
        <v>211</v>
      </c>
      <c r="O120" s="2"/>
      <c r="P120" s="2"/>
      <c r="Q120" s="2"/>
      <c r="R120" s="2"/>
      <c r="S120" s="2"/>
    </row>
    <row r="121" spans="2:19" ht="30.75" customHeight="1">
      <c r="B121" s="294"/>
      <c r="C121" s="294"/>
      <c r="D121" s="294"/>
      <c r="E121" s="203">
        <v>6057</v>
      </c>
      <c r="F121" s="299"/>
      <c r="G121" s="162">
        <v>1495459</v>
      </c>
      <c r="H121" s="308"/>
      <c r="I121" s="308"/>
      <c r="J121" s="308"/>
      <c r="K121" s="188" t="s">
        <v>137</v>
      </c>
      <c r="L121" s="189">
        <v>0</v>
      </c>
      <c r="M121" s="308"/>
      <c r="N121" s="294"/>
      <c r="O121" s="2"/>
      <c r="P121" s="2"/>
      <c r="Q121" s="2"/>
      <c r="R121" s="2"/>
      <c r="S121" s="2"/>
    </row>
    <row r="122" spans="2:19" ht="41.25" customHeight="1">
      <c r="B122" s="295"/>
      <c r="C122" s="295"/>
      <c r="D122" s="295"/>
      <c r="E122" s="204">
        <v>6059</v>
      </c>
      <c r="F122" s="300"/>
      <c r="G122" s="172">
        <v>1000000</v>
      </c>
      <c r="H122" s="309"/>
      <c r="I122" s="309"/>
      <c r="J122" s="309"/>
      <c r="K122" s="190" t="s">
        <v>138</v>
      </c>
      <c r="L122" s="205">
        <v>1495459</v>
      </c>
      <c r="M122" s="309"/>
      <c r="N122" s="295"/>
      <c r="O122" s="2"/>
      <c r="P122" s="2"/>
      <c r="Q122" s="2"/>
      <c r="R122" s="2"/>
      <c r="S122" s="2"/>
    </row>
    <row r="123" spans="2:19" ht="21.75" customHeight="1">
      <c r="B123" s="160"/>
      <c r="C123" s="160"/>
      <c r="D123" s="160"/>
      <c r="E123" s="160"/>
      <c r="F123" s="297" t="s">
        <v>222</v>
      </c>
      <c r="G123" s="171"/>
      <c r="H123" s="307">
        <v>230000</v>
      </c>
      <c r="I123" s="307">
        <v>160000</v>
      </c>
      <c r="J123" s="158"/>
      <c r="K123" s="186" t="s">
        <v>135</v>
      </c>
      <c r="L123" s="189">
        <v>0</v>
      </c>
      <c r="M123" s="158"/>
      <c r="N123" s="293" t="s">
        <v>211</v>
      </c>
      <c r="O123" s="2"/>
      <c r="P123" s="2"/>
      <c r="Q123" s="2"/>
      <c r="R123" s="2"/>
      <c r="S123" s="2"/>
    </row>
    <row r="124" spans="2:19" ht="21" customHeight="1">
      <c r="B124" s="160">
        <v>38</v>
      </c>
      <c r="C124" s="160">
        <v>801</v>
      </c>
      <c r="D124" s="160">
        <v>80130</v>
      </c>
      <c r="E124" s="160">
        <v>6050</v>
      </c>
      <c r="F124" s="297"/>
      <c r="G124" s="158">
        <v>161000</v>
      </c>
      <c r="H124" s="308"/>
      <c r="I124" s="308"/>
      <c r="J124" s="158">
        <v>70000</v>
      </c>
      <c r="K124" s="188" t="s">
        <v>137</v>
      </c>
      <c r="L124" s="189">
        <v>0</v>
      </c>
      <c r="M124" s="158">
        <v>0</v>
      </c>
      <c r="N124" s="294"/>
      <c r="O124" s="2"/>
      <c r="P124" s="2"/>
      <c r="Q124" s="2"/>
      <c r="R124" s="2"/>
      <c r="S124" s="2"/>
    </row>
    <row r="125" spans="2:19" ht="21.75" customHeight="1">
      <c r="B125" s="139"/>
      <c r="C125" s="139">
        <v>900</v>
      </c>
      <c r="D125" s="139">
        <v>90019</v>
      </c>
      <c r="E125" s="139">
        <v>6050</v>
      </c>
      <c r="F125" s="298"/>
      <c r="G125" s="166">
        <v>69000</v>
      </c>
      <c r="H125" s="309"/>
      <c r="I125" s="309"/>
      <c r="J125" s="166"/>
      <c r="K125" s="190" t="s">
        <v>138</v>
      </c>
      <c r="L125" s="191">
        <v>0</v>
      </c>
      <c r="M125" s="166"/>
      <c r="N125" s="295"/>
      <c r="O125" s="2"/>
      <c r="P125" s="2"/>
      <c r="Q125" s="2"/>
      <c r="R125" s="2"/>
      <c r="S125" s="2"/>
    </row>
    <row r="126" spans="2:19" ht="19.5" customHeight="1">
      <c r="B126" s="160"/>
      <c r="C126" s="174"/>
      <c r="D126" s="174"/>
      <c r="E126" s="174">
        <v>6067</v>
      </c>
      <c r="F126" s="296" t="s">
        <v>223</v>
      </c>
      <c r="G126" s="158"/>
      <c r="H126" s="158"/>
      <c r="I126" s="158"/>
      <c r="J126" s="158"/>
      <c r="K126" s="186" t="s">
        <v>135</v>
      </c>
      <c r="L126" s="189">
        <v>0</v>
      </c>
      <c r="M126" s="158"/>
      <c r="N126" s="160"/>
      <c r="O126" s="2"/>
      <c r="P126" s="2"/>
      <c r="Q126" s="2"/>
      <c r="R126" s="2"/>
      <c r="S126" s="2"/>
    </row>
    <row r="127" spans="2:19" ht="29.25" customHeight="1">
      <c r="B127" s="160">
        <v>39</v>
      </c>
      <c r="C127" s="160">
        <v>853</v>
      </c>
      <c r="D127" s="160">
        <v>85395</v>
      </c>
      <c r="E127" s="206">
        <v>6069</v>
      </c>
      <c r="F127" s="297"/>
      <c r="G127" s="158">
        <v>5951</v>
      </c>
      <c r="H127" s="158">
        <v>5951</v>
      </c>
      <c r="I127" s="158">
        <v>0</v>
      </c>
      <c r="J127" s="158">
        <v>0</v>
      </c>
      <c r="K127" s="188" t="s">
        <v>137</v>
      </c>
      <c r="L127" s="189">
        <v>154</v>
      </c>
      <c r="M127" s="158">
        <v>5797</v>
      </c>
      <c r="N127" s="160" t="s">
        <v>211</v>
      </c>
      <c r="O127" s="2"/>
      <c r="P127" s="2"/>
      <c r="Q127" s="2"/>
      <c r="R127" s="2"/>
      <c r="S127" s="2"/>
    </row>
    <row r="128" spans="2:19" ht="12.75" customHeight="1">
      <c r="B128" s="160"/>
      <c r="C128" s="160"/>
      <c r="D128" s="160"/>
      <c r="E128" s="160"/>
      <c r="F128" s="298"/>
      <c r="G128" s="158"/>
      <c r="H128" s="158"/>
      <c r="I128" s="158"/>
      <c r="J128" s="158"/>
      <c r="K128" s="190" t="s">
        <v>138</v>
      </c>
      <c r="L128" s="191">
        <v>0</v>
      </c>
      <c r="M128" s="158"/>
      <c r="N128" s="160"/>
      <c r="O128" s="2"/>
      <c r="P128" s="2"/>
      <c r="Q128" s="2"/>
      <c r="R128" s="2"/>
      <c r="S128" s="2"/>
    </row>
    <row r="129" spans="2:19" ht="22.5" customHeight="1">
      <c r="B129" s="174"/>
      <c r="C129" s="174"/>
      <c r="D129" s="174"/>
      <c r="E129" s="174">
        <v>6067</v>
      </c>
      <c r="F129" s="296" t="s">
        <v>224</v>
      </c>
      <c r="G129" s="171"/>
      <c r="H129" s="171"/>
      <c r="I129" s="171"/>
      <c r="J129" s="171"/>
      <c r="K129" s="186" t="s">
        <v>135</v>
      </c>
      <c r="L129" s="189">
        <v>0</v>
      </c>
      <c r="M129" s="171"/>
      <c r="N129" s="174"/>
      <c r="O129" s="2"/>
      <c r="P129" s="2"/>
      <c r="Q129" s="2"/>
      <c r="R129" s="2"/>
      <c r="S129" s="2"/>
    </row>
    <row r="130" spans="2:19" ht="29.25" customHeight="1">
      <c r="B130" s="160">
        <v>40</v>
      </c>
      <c r="C130" s="160">
        <v>853</v>
      </c>
      <c r="D130" s="160">
        <v>85395</v>
      </c>
      <c r="E130" s="206">
        <v>6069</v>
      </c>
      <c r="F130" s="297"/>
      <c r="G130" s="158">
        <v>4280</v>
      </c>
      <c r="H130" s="158">
        <v>4280</v>
      </c>
      <c r="I130" s="158">
        <v>1</v>
      </c>
      <c r="J130" s="158">
        <v>0</v>
      </c>
      <c r="K130" s="188" t="s">
        <v>137</v>
      </c>
      <c r="L130" s="189">
        <v>109</v>
      </c>
      <c r="M130" s="158">
        <v>4170</v>
      </c>
      <c r="N130" s="160" t="s">
        <v>211</v>
      </c>
      <c r="O130" s="2"/>
      <c r="P130" s="2"/>
      <c r="Q130" s="2"/>
      <c r="R130" s="2"/>
      <c r="S130" s="2"/>
    </row>
    <row r="131" spans="2:19" ht="16.5" customHeight="1">
      <c r="B131" s="139"/>
      <c r="C131" s="139"/>
      <c r="D131" s="139"/>
      <c r="E131" s="139"/>
      <c r="F131" s="298"/>
      <c r="G131" s="166"/>
      <c r="H131" s="166"/>
      <c r="I131" s="166"/>
      <c r="J131" s="166"/>
      <c r="K131" s="190" t="s">
        <v>138</v>
      </c>
      <c r="L131" s="191">
        <v>0</v>
      </c>
      <c r="M131" s="166"/>
      <c r="N131" s="139"/>
      <c r="O131" s="2"/>
      <c r="P131" s="2"/>
      <c r="Q131" s="2"/>
      <c r="R131" s="2"/>
      <c r="S131" s="2"/>
    </row>
    <row r="132" spans="2:19" ht="21.75" customHeight="1">
      <c r="B132" s="160"/>
      <c r="C132" s="160"/>
      <c r="D132" s="160"/>
      <c r="E132" s="160"/>
      <c r="F132" s="297" t="s">
        <v>225</v>
      </c>
      <c r="G132" s="158"/>
      <c r="H132" s="308">
        <v>370000</v>
      </c>
      <c r="I132" s="308">
        <v>195000</v>
      </c>
      <c r="J132" s="158"/>
      <c r="K132" s="188" t="s">
        <v>135</v>
      </c>
      <c r="L132" s="189">
        <v>0</v>
      </c>
      <c r="M132" s="158"/>
      <c r="N132" s="294" t="s">
        <v>211</v>
      </c>
      <c r="O132" s="2"/>
      <c r="P132" s="2"/>
      <c r="Q132" s="2"/>
      <c r="R132" s="2"/>
      <c r="S132" s="2"/>
    </row>
    <row r="133" spans="2:19" ht="23.25" customHeight="1">
      <c r="B133" s="160">
        <v>41</v>
      </c>
      <c r="C133" s="160">
        <v>854</v>
      </c>
      <c r="D133" s="160">
        <v>85410</v>
      </c>
      <c r="E133" s="160">
        <v>6050</v>
      </c>
      <c r="F133" s="297"/>
      <c r="G133" s="158">
        <v>255000</v>
      </c>
      <c r="H133" s="308"/>
      <c r="I133" s="308"/>
      <c r="J133" s="158">
        <v>175000</v>
      </c>
      <c r="K133" s="188" t="s">
        <v>204</v>
      </c>
      <c r="L133" s="189">
        <v>0</v>
      </c>
      <c r="M133" s="158">
        <v>0</v>
      </c>
      <c r="N133" s="294"/>
      <c r="O133" s="2"/>
      <c r="P133" s="2"/>
      <c r="Q133" s="2"/>
      <c r="R133" s="2"/>
      <c r="S133" s="2"/>
    </row>
    <row r="134" spans="2:19" ht="22.5" customHeight="1">
      <c r="B134" s="139"/>
      <c r="C134" s="139">
        <v>900</v>
      </c>
      <c r="D134" s="139">
        <v>90019</v>
      </c>
      <c r="E134" s="139">
        <v>6050</v>
      </c>
      <c r="F134" s="298"/>
      <c r="G134" s="166">
        <v>115000</v>
      </c>
      <c r="H134" s="309"/>
      <c r="I134" s="309"/>
      <c r="J134" s="166"/>
      <c r="K134" s="190" t="s">
        <v>138</v>
      </c>
      <c r="L134" s="191">
        <v>0</v>
      </c>
      <c r="M134" s="166"/>
      <c r="N134" s="295"/>
      <c r="O134" s="2"/>
      <c r="P134" s="2"/>
      <c r="Q134" s="2"/>
      <c r="R134" s="2"/>
      <c r="S134" s="2"/>
    </row>
    <row r="135" spans="2:19" ht="21" customHeight="1">
      <c r="B135" s="160"/>
      <c r="C135" s="160"/>
      <c r="D135" s="160"/>
      <c r="E135" s="160"/>
      <c r="F135" s="297" t="s">
        <v>226</v>
      </c>
      <c r="G135" s="307">
        <v>200000</v>
      </c>
      <c r="H135" s="307">
        <v>200000</v>
      </c>
      <c r="I135" s="158"/>
      <c r="J135" s="158"/>
      <c r="K135" s="188" t="s">
        <v>135</v>
      </c>
      <c r="L135" s="189">
        <v>0</v>
      </c>
      <c r="M135" s="158"/>
      <c r="N135" s="293" t="s">
        <v>211</v>
      </c>
      <c r="O135" s="2"/>
      <c r="P135" s="2"/>
      <c r="Q135" s="2"/>
      <c r="R135" s="2"/>
      <c r="S135" s="2"/>
    </row>
    <row r="136" spans="2:19" ht="20.25" customHeight="1">
      <c r="B136" s="160">
        <v>42</v>
      </c>
      <c r="C136" s="160">
        <v>926</v>
      </c>
      <c r="D136" s="160">
        <v>92601</v>
      </c>
      <c r="E136" s="160">
        <v>6300</v>
      </c>
      <c r="F136" s="297"/>
      <c r="G136" s="308"/>
      <c r="H136" s="308"/>
      <c r="I136" s="158">
        <v>50000</v>
      </c>
      <c r="J136" s="158">
        <v>150000</v>
      </c>
      <c r="K136" s="188" t="s">
        <v>137</v>
      </c>
      <c r="L136" s="189">
        <v>0</v>
      </c>
      <c r="M136" s="158">
        <v>0</v>
      </c>
      <c r="N136" s="294"/>
      <c r="O136" s="2"/>
      <c r="P136" s="2"/>
      <c r="Q136" s="2"/>
      <c r="R136" s="2"/>
      <c r="S136" s="2"/>
    </row>
    <row r="137" spans="2:19" ht="23.25" customHeight="1">
      <c r="B137" s="160"/>
      <c r="C137" s="160"/>
      <c r="D137" s="160"/>
      <c r="E137" s="160"/>
      <c r="F137" s="297"/>
      <c r="G137" s="308"/>
      <c r="H137" s="308"/>
      <c r="I137" s="158"/>
      <c r="J137" s="158"/>
      <c r="K137" s="188" t="s">
        <v>138</v>
      </c>
      <c r="L137" s="189">
        <v>0</v>
      </c>
      <c r="M137" s="158"/>
      <c r="N137" s="294"/>
      <c r="O137" s="2"/>
      <c r="P137" s="2"/>
      <c r="Q137" s="2"/>
      <c r="R137" s="2"/>
      <c r="S137" s="2"/>
    </row>
    <row r="138" spans="2:19" ht="19.5" customHeight="1">
      <c r="B138" s="174"/>
      <c r="C138" s="174"/>
      <c r="D138" s="174"/>
      <c r="E138" s="174"/>
      <c r="F138" s="296" t="s">
        <v>150</v>
      </c>
      <c r="G138" s="307">
        <v>300000</v>
      </c>
      <c r="H138" s="307">
        <v>300000</v>
      </c>
      <c r="I138" s="171"/>
      <c r="J138" s="171"/>
      <c r="K138" s="186" t="s">
        <v>135</v>
      </c>
      <c r="L138" s="187">
        <v>0</v>
      </c>
      <c r="M138" s="171"/>
      <c r="N138" s="293" t="s">
        <v>170</v>
      </c>
      <c r="O138" s="2"/>
      <c r="P138" s="2"/>
      <c r="Q138" s="2"/>
      <c r="R138" s="2"/>
      <c r="S138" s="2"/>
    </row>
    <row r="139" spans="2:19" ht="18.75" customHeight="1">
      <c r="B139" s="160">
        <v>43</v>
      </c>
      <c r="C139" s="160">
        <v>926</v>
      </c>
      <c r="D139" s="160">
        <v>92601</v>
      </c>
      <c r="E139" s="160">
        <v>6300</v>
      </c>
      <c r="F139" s="297"/>
      <c r="G139" s="308"/>
      <c r="H139" s="308"/>
      <c r="I139" s="158">
        <v>250000</v>
      </c>
      <c r="J139" s="158">
        <v>50000</v>
      </c>
      <c r="K139" s="188" t="s">
        <v>204</v>
      </c>
      <c r="L139" s="189">
        <v>0</v>
      </c>
      <c r="M139" s="158">
        <v>0</v>
      </c>
      <c r="N139" s="294"/>
      <c r="O139" s="2"/>
      <c r="P139" s="2"/>
      <c r="Q139" s="2"/>
      <c r="R139" s="2"/>
      <c r="S139" s="2"/>
    </row>
    <row r="140" spans="2:19" ht="19.5" customHeight="1">
      <c r="B140" s="139"/>
      <c r="C140" s="139"/>
      <c r="D140" s="139"/>
      <c r="E140" s="139"/>
      <c r="F140" s="298"/>
      <c r="G140" s="309"/>
      <c r="H140" s="309"/>
      <c r="I140" s="166"/>
      <c r="J140" s="166"/>
      <c r="K140" s="190" t="s">
        <v>138</v>
      </c>
      <c r="L140" s="191">
        <v>0</v>
      </c>
      <c r="M140" s="166"/>
      <c r="N140" s="295"/>
      <c r="O140" s="2"/>
      <c r="P140" s="2"/>
      <c r="Q140" s="2"/>
      <c r="R140" s="2"/>
      <c r="S140" s="2"/>
    </row>
    <row r="141" spans="2:19" ht="19.5" customHeight="1">
      <c r="B141" s="174"/>
      <c r="C141" s="174"/>
      <c r="D141" s="174"/>
      <c r="E141" s="174"/>
      <c r="F141" s="296" t="s">
        <v>227</v>
      </c>
      <c r="G141" s="307">
        <v>100000</v>
      </c>
      <c r="H141" s="307">
        <v>100000</v>
      </c>
      <c r="I141" s="171"/>
      <c r="J141" s="171"/>
      <c r="K141" s="186" t="s">
        <v>135</v>
      </c>
      <c r="L141" s="187">
        <v>0</v>
      </c>
      <c r="M141" s="171"/>
      <c r="N141" s="293" t="s">
        <v>211</v>
      </c>
      <c r="O141" s="2"/>
      <c r="P141" s="2"/>
      <c r="Q141" s="2"/>
      <c r="R141" s="2"/>
      <c r="S141" s="2"/>
    </row>
    <row r="142" spans="2:19" ht="19.5" customHeight="1">
      <c r="B142" s="160">
        <v>44</v>
      </c>
      <c r="C142" s="160">
        <v>900</v>
      </c>
      <c r="D142" s="160">
        <v>90019</v>
      </c>
      <c r="E142" s="160">
        <v>6060</v>
      </c>
      <c r="F142" s="297"/>
      <c r="G142" s="308"/>
      <c r="H142" s="308"/>
      <c r="I142" s="158">
        <v>100000</v>
      </c>
      <c r="J142" s="158">
        <v>0</v>
      </c>
      <c r="K142" s="188" t="s">
        <v>204</v>
      </c>
      <c r="L142" s="189">
        <v>0</v>
      </c>
      <c r="M142" s="158">
        <v>0</v>
      </c>
      <c r="N142" s="294"/>
      <c r="O142" s="2"/>
      <c r="P142" s="2"/>
      <c r="Q142" s="2"/>
      <c r="R142" s="2"/>
      <c r="S142" s="2"/>
    </row>
    <row r="143" spans="2:19" ht="39" customHeight="1">
      <c r="B143" s="139"/>
      <c r="C143" s="139"/>
      <c r="D143" s="139"/>
      <c r="E143" s="139"/>
      <c r="F143" s="298"/>
      <c r="G143" s="309"/>
      <c r="H143" s="309"/>
      <c r="I143" s="166"/>
      <c r="J143" s="166"/>
      <c r="K143" s="190" t="s">
        <v>138</v>
      </c>
      <c r="L143" s="191">
        <v>0</v>
      </c>
      <c r="M143" s="166"/>
      <c r="N143" s="295"/>
      <c r="O143" s="2"/>
      <c r="P143" s="2"/>
      <c r="Q143" s="2"/>
      <c r="R143" s="2"/>
      <c r="S143" s="2"/>
    </row>
    <row r="144" spans="2:19" ht="20.25" customHeight="1">
      <c r="B144" s="174"/>
      <c r="C144" s="174"/>
      <c r="D144" s="174"/>
      <c r="E144" s="174"/>
      <c r="F144" s="296" t="s">
        <v>228</v>
      </c>
      <c r="G144" s="307">
        <v>65000</v>
      </c>
      <c r="H144" s="307">
        <v>65000</v>
      </c>
      <c r="I144" s="171"/>
      <c r="J144" s="171"/>
      <c r="K144" s="186" t="s">
        <v>135</v>
      </c>
      <c r="L144" s="187">
        <v>0</v>
      </c>
      <c r="M144" s="171"/>
      <c r="N144" s="293" t="s">
        <v>211</v>
      </c>
      <c r="O144" s="2"/>
      <c r="P144" s="2"/>
      <c r="Q144" s="2"/>
      <c r="R144" s="2"/>
      <c r="S144" s="2"/>
    </row>
    <row r="145" spans="2:19" ht="22.5" customHeight="1">
      <c r="B145" s="160">
        <v>45</v>
      </c>
      <c r="C145" s="160">
        <v>801</v>
      </c>
      <c r="D145" s="160">
        <v>80130</v>
      </c>
      <c r="E145" s="160">
        <v>6050</v>
      </c>
      <c r="F145" s="297"/>
      <c r="G145" s="308"/>
      <c r="H145" s="308"/>
      <c r="I145" s="158">
        <v>65000</v>
      </c>
      <c r="J145" s="158">
        <v>0</v>
      </c>
      <c r="K145" s="188" t="s">
        <v>204</v>
      </c>
      <c r="L145" s="189">
        <v>0</v>
      </c>
      <c r="M145" s="158">
        <v>0</v>
      </c>
      <c r="N145" s="294"/>
      <c r="O145" s="2"/>
      <c r="P145" s="2"/>
      <c r="Q145" s="2"/>
      <c r="R145" s="2"/>
      <c r="S145" s="2"/>
    </row>
    <row r="146" spans="2:19" ht="21" customHeight="1">
      <c r="B146" s="139"/>
      <c r="C146" s="139"/>
      <c r="D146" s="139"/>
      <c r="E146" s="139"/>
      <c r="F146" s="298"/>
      <c r="G146" s="309"/>
      <c r="H146" s="309"/>
      <c r="I146" s="166"/>
      <c r="J146" s="166"/>
      <c r="K146" s="190" t="s">
        <v>138</v>
      </c>
      <c r="L146" s="191">
        <v>0</v>
      </c>
      <c r="M146" s="166"/>
      <c r="N146" s="295"/>
      <c r="O146" s="2"/>
      <c r="P146" s="2"/>
      <c r="Q146" s="2"/>
      <c r="R146" s="2"/>
      <c r="S146" s="2"/>
    </row>
    <row r="147" spans="2:19" ht="21" customHeight="1">
      <c r="B147" s="160"/>
      <c r="C147" s="160"/>
      <c r="D147" s="160"/>
      <c r="E147" s="160"/>
      <c r="F147" s="297" t="s">
        <v>229</v>
      </c>
      <c r="G147" s="308">
        <v>5490</v>
      </c>
      <c r="H147" s="308">
        <v>5490</v>
      </c>
      <c r="I147" s="171"/>
      <c r="J147" s="171"/>
      <c r="K147" s="186" t="s">
        <v>135</v>
      </c>
      <c r="L147" s="187">
        <v>0</v>
      </c>
      <c r="M147" s="171"/>
      <c r="N147" s="293" t="s">
        <v>211</v>
      </c>
      <c r="O147" s="2"/>
      <c r="P147" s="2"/>
      <c r="Q147" s="2"/>
      <c r="R147" s="2"/>
      <c r="S147" s="2"/>
    </row>
    <row r="148" spans="2:19" ht="21" customHeight="1">
      <c r="B148" s="160">
        <v>46</v>
      </c>
      <c r="C148" s="160">
        <v>750</v>
      </c>
      <c r="D148" s="160">
        <v>75075</v>
      </c>
      <c r="E148" s="160">
        <v>6060</v>
      </c>
      <c r="F148" s="297"/>
      <c r="G148" s="308"/>
      <c r="H148" s="308"/>
      <c r="I148" s="158">
        <v>5490</v>
      </c>
      <c r="J148" s="158">
        <v>0</v>
      </c>
      <c r="K148" s="188" t="s">
        <v>204</v>
      </c>
      <c r="L148" s="189">
        <v>0</v>
      </c>
      <c r="M148" s="158">
        <v>0</v>
      </c>
      <c r="N148" s="294"/>
      <c r="O148" s="2"/>
      <c r="P148" s="2"/>
      <c r="Q148" s="2"/>
      <c r="R148" s="2"/>
      <c r="S148" s="2"/>
    </row>
    <row r="149" spans="2:19" ht="21" customHeight="1">
      <c r="B149" s="139"/>
      <c r="C149" s="139"/>
      <c r="D149" s="139"/>
      <c r="E149" s="139"/>
      <c r="F149" s="298"/>
      <c r="G149" s="309"/>
      <c r="H149" s="309"/>
      <c r="I149" s="166"/>
      <c r="J149" s="166"/>
      <c r="K149" s="190" t="s">
        <v>138</v>
      </c>
      <c r="L149" s="191">
        <v>0</v>
      </c>
      <c r="M149" s="166"/>
      <c r="N149" s="295"/>
      <c r="O149" s="2"/>
      <c r="P149" s="2"/>
      <c r="Q149" s="2"/>
      <c r="R149" s="2"/>
      <c r="S149" s="2"/>
    </row>
    <row r="150" spans="2:19" ht="21" customHeight="1">
      <c r="B150" s="160"/>
      <c r="C150" s="160"/>
      <c r="D150" s="160"/>
      <c r="E150" s="160"/>
      <c r="F150" s="297" t="s">
        <v>230</v>
      </c>
      <c r="G150" s="308">
        <v>151000</v>
      </c>
      <c r="H150" s="308">
        <v>151000</v>
      </c>
      <c r="I150" s="158"/>
      <c r="J150" s="158"/>
      <c r="K150" s="188" t="s">
        <v>135</v>
      </c>
      <c r="L150" s="189">
        <v>0</v>
      </c>
      <c r="M150" s="158"/>
      <c r="N150" s="294" t="s">
        <v>211</v>
      </c>
      <c r="O150" s="2"/>
      <c r="P150" s="2"/>
      <c r="Q150" s="2"/>
      <c r="R150" s="2"/>
      <c r="S150" s="2"/>
    </row>
    <row r="151" spans="2:19" ht="21" customHeight="1">
      <c r="B151" s="160">
        <v>47</v>
      </c>
      <c r="C151" s="160">
        <v>801</v>
      </c>
      <c r="D151" s="160">
        <v>80120</v>
      </c>
      <c r="E151" s="160">
        <v>6050</v>
      </c>
      <c r="F151" s="297"/>
      <c r="G151" s="308"/>
      <c r="H151" s="308"/>
      <c r="I151" s="158">
        <v>142471</v>
      </c>
      <c r="J151" s="158">
        <v>8529</v>
      </c>
      <c r="K151" s="188" t="s">
        <v>204</v>
      </c>
      <c r="L151" s="189">
        <v>0</v>
      </c>
      <c r="M151" s="158">
        <v>0</v>
      </c>
      <c r="N151" s="294"/>
      <c r="O151" s="2"/>
      <c r="P151" s="2"/>
      <c r="Q151" s="2"/>
      <c r="R151" s="2"/>
      <c r="S151" s="2"/>
    </row>
    <row r="152" spans="2:19" ht="21" customHeight="1">
      <c r="B152" s="160"/>
      <c r="C152" s="160"/>
      <c r="D152" s="160"/>
      <c r="E152" s="160"/>
      <c r="F152" s="298"/>
      <c r="G152" s="309"/>
      <c r="H152" s="309"/>
      <c r="I152" s="158"/>
      <c r="J152" s="158"/>
      <c r="K152" s="188" t="s">
        <v>138</v>
      </c>
      <c r="L152" s="189">
        <v>0</v>
      </c>
      <c r="M152" s="158"/>
      <c r="N152" s="295"/>
      <c r="O152" s="2"/>
      <c r="P152" s="2"/>
      <c r="Q152" s="2"/>
      <c r="R152" s="2"/>
      <c r="S152" s="2"/>
    </row>
    <row r="153" spans="2:19" ht="21" customHeight="1">
      <c r="B153" s="174"/>
      <c r="C153" s="174"/>
      <c r="D153" s="174"/>
      <c r="E153" s="174"/>
      <c r="F153" s="297" t="s">
        <v>231</v>
      </c>
      <c r="G153" s="308">
        <v>100000</v>
      </c>
      <c r="H153" s="308">
        <v>100000</v>
      </c>
      <c r="I153" s="171"/>
      <c r="J153" s="171"/>
      <c r="K153" s="186" t="s">
        <v>135</v>
      </c>
      <c r="L153" s="207">
        <v>100000</v>
      </c>
      <c r="M153" s="171"/>
      <c r="N153" s="294" t="s">
        <v>215</v>
      </c>
      <c r="O153" s="2"/>
      <c r="P153" s="2"/>
      <c r="Q153" s="2"/>
      <c r="R153" s="2"/>
      <c r="S153" s="2"/>
    </row>
    <row r="154" spans="2:19" ht="21" customHeight="1">
      <c r="B154" s="160">
        <v>48</v>
      </c>
      <c r="C154" s="160">
        <v>754</v>
      </c>
      <c r="D154" s="160">
        <v>75478</v>
      </c>
      <c r="E154" s="160">
        <v>6060</v>
      </c>
      <c r="F154" s="297"/>
      <c r="G154" s="308"/>
      <c r="H154" s="308"/>
      <c r="I154" s="158">
        <v>0</v>
      </c>
      <c r="J154" s="158">
        <v>0</v>
      </c>
      <c r="K154" s="188" t="s">
        <v>204</v>
      </c>
      <c r="L154" s="189">
        <v>0</v>
      </c>
      <c r="M154" s="158">
        <v>0</v>
      </c>
      <c r="N154" s="294"/>
      <c r="O154" s="2"/>
      <c r="P154" s="2"/>
      <c r="Q154" s="2"/>
      <c r="R154" s="2"/>
      <c r="S154" s="2"/>
    </row>
    <row r="155" spans="2:19" ht="21" customHeight="1">
      <c r="B155" s="160"/>
      <c r="C155" s="160"/>
      <c r="D155" s="160"/>
      <c r="E155" s="160"/>
      <c r="F155" s="298"/>
      <c r="G155" s="309"/>
      <c r="H155" s="309"/>
      <c r="I155" s="158"/>
      <c r="J155" s="158"/>
      <c r="K155" s="188" t="s">
        <v>138</v>
      </c>
      <c r="L155" s="189">
        <v>0</v>
      </c>
      <c r="M155" s="158"/>
      <c r="N155" s="295"/>
      <c r="O155" s="2"/>
      <c r="P155" s="2"/>
      <c r="Q155" s="2"/>
      <c r="R155" s="2"/>
      <c r="S155" s="2"/>
    </row>
    <row r="156" spans="2:19" ht="21" customHeight="1">
      <c r="B156" s="174"/>
      <c r="C156" s="174"/>
      <c r="D156" s="174"/>
      <c r="E156" s="174"/>
      <c r="F156" s="297" t="s">
        <v>232</v>
      </c>
      <c r="G156" s="308">
        <v>10478</v>
      </c>
      <c r="H156" s="308">
        <v>10478</v>
      </c>
      <c r="I156" s="171"/>
      <c r="J156" s="171"/>
      <c r="K156" s="186" t="s">
        <v>135</v>
      </c>
      <c r="L156" s="207">
        <v>0</v>
      </c>
      <c r="M156" s="171"/>
      <c r="N156" s="294" t="s">
        <v>211</v>
      </c>
      <c r="O156" s="2"/>
      <c r="P156" s="2"/>
      <c r="Q156" s="2"/>
      <c r="R156" s="2"/>
      <c r="S156" s="2"/>
    </row>
    <row r="157" spans="2:19" ht="21" customHeight="1">
      <c r="B157" s="160">
        <v>49</v>
      </c>
      <c r="C157" s="160">
        <v>801</v>
      </c>
      <c r="D157" s="160">
        <v>80111</v>
      </c>
      <c r="E157" s="160">
        <v>6060</v>
      </c>
      <c r="F157" s="297"/>
      <c r="G157" s="308"/>
      <c r="H157" s="308"/>
      <c r="I157" s="158">
        <v>10478</v>
      </c>
      <c r="J157" s="158">
        <v>0</v>
      </c>
      <c r="K157" s="188" t="s">
        <v>204</v>
      </c>
      <c r="L157" s="189">
        <v>0</v>
      </c>
      <c r="M157" s="158">
        <v>0</v>
      </c>
      <c r="N157" s="294"/>
      <c r="O157" s="2"/>
      <c r="P157" s="2"/>
      <c r="Q157" s="2"/>
      <c r="R157" s="2"/>
      <c r="S157" s="2"/>
    </row>
    <row r="158" spans="2:19" ht="21" customHeight="1">
      <c r="B158" s="160"/>
      <c r="C158" s="160"/>
      <c r="D158" s="160"/>
      <c r="E158" s="160"/>
      <c r="F158" s="298"/>
      <c r="G158" s="309"/>
      <c r="H158" s="309"/>
      <c r="I158" s="158"/>
      <c r="J158" s="158"/>
      <c r="K158" s="188" t="s">
        <v>138</v>
      </c>
      <c r="L158" s="189">
        <v>0</v>
      </c>
      <c r="M158" s="158"/>
      <c r="N158" s="295"/>
      <c r="O158" s="2"/>
      <c r="P158" s="2"/>
      <c r="Q158" s="2"/>
      <c r="R158" s="2"/>
      <c r="S158" s="2"/>
    </row>
    <row r="159" spans="2:19" ht="21" customHeight="1">
      <c r="B159" s="174"/>
      <c r="C159" s="174"/>
      <c r="D159" s="174"/>
      <c r="E159" s="174"/>
      <c r="F159" s="297" t="s">
        <v>233</v>
      </c>
      <c r="G159" s="308">
        <v>2500</v>
      </c>
      <c r="H159" s="308">
        <v>2500</v>
      </c>
      <c r="I159" s="171"/>
      <c r="J159" s="171"/>
      <c r="K159" s="186" t="s">
        <v>135</v>
      </c>
      <c r="L159" s="207">
        <v>0</v>
      </c>
      <c r="M159" s="171"/>
      <c r="N159" s="294" t="s">
        <v>211</v>
      </c>
      <c r="O159" s="2"/>
      <c r="P159" s="2"/>
      <c r="Q159" s="2"/>
      <c r="R159" s="2"/>
      <c r="S159" s="2"/>
    </row>
    <row r="160" spans="2:19" ht="21" customHeight="1">
      <c r="B160" s="160">
        <v>50</v>
      </c>
      <c r="C160" s="160">
        <v>801</v>
      </c>
      <c r="D160" s="160">
        <v>80130</v>
      </c>
      <c r="E160" s="160">
        <v>6050</v>
      </c>
      <c r="F160" s="297"/>
      <c r="G160" s="308"/>
      <c r="H160" s="308"/>
      <c r="I160" s="158">
        <v>2500</v>
      </c>
      <c r="J160" s="158">
        <v>0</v>
      </c>
      <c r="K160" s="188" t="s">
        <v>204</v>
      </c>
      <c r="L160" s="189">
        <v>0</v>
      </c>
      <c r="M160" s="158">
        <v>0</v>
      </c>
      <c r="N160" s="294"/>
      <c r="O160" s="2"/>
      <c r="P160" s="2"/>
      <c r="Q160" s="2"/>
      <c r="R160" s="2"/>
      <c r="S160" s="2"/>
    </row>
    <row r="161" spans="2:19" ht="21" customHeight="1">
      <c r="B161" s="160"/>
      <c r="C161" s="160"/>
      <c r="D161" s="160"/>
      <c r="E161" s="160"/>
      <c r="F161" s="298"/>
      <c r="G161" s="309"/>
      <c r="H161" s="309"/>
      <c r="I161" s="158"/>
      <c r="J161" s="158"/>
      <c r="K161" s="188" t="s">
        <v>138</v>
      </c>
      <c r="L161" s="189">
        <v>0</v>
      </c>
      <c r="M161" s="158"/>
      <c r="N161" s="295"/>
      <c r="O161" s="2"/>
      <c r="P161" s="2"/>
      <c r="Q161" s="2"/>
      <c r="R161" s="2"/>
      <c r="S161" s="2"/>
    </row>
    <row r="162" spans="2:19" ht="21" customHeight="1">
      <c r="B162" s="174"/>
      <c r="C162" s="174"/>
      <c r="D162" s="174"/>
      <c r="E162" s="174"/>
      <c r="F162" s="297" t="s">
        <v>234</v>
      </c>
      <c r="G162" s="308">
        <v>41640</v>
      </c>
      <c r="H162" s="308">
        <v>41640</v>
      </c>
      <c r="I162" s="171"/>
      <c r="J162" s="171"/>
      <c r="K162" s="186" t="s">
        <v>135</v>
      </c>
      <c r="L162" s="207">
        <v>2236.0700000000002</v>
      </c>
      <c r="M162" s="171"/>
      <c r="N162" s="294" t="s">
        <v>211</v>
      </c>
      <c r="O162" s="2"/>
      <c r="P162" s="2"/>
      <c r="Q162" s="2"/>
      <c r="R162" s="2"/>
      <c r="S162" s="2"/>
    </row>
    <row r="163" spans="2:19" ht="21" customHeight="1">
      <c r="B163" s="160">
        <v>51</v>
      </c>
      <c r="C163" s="160">
        <v>853</v>
      </c>
      <c r="D163" s="160">
        <v>85395</v>
      </c>
      <c r="E163" s="160">
        <v>6067</v>
      </c>
      <c r="F163" s="297"/>
      <c r="G163" s="308"/>
      <c r="H163" s="308"/>
      <c r="I163" s="158">
        <v>0</v>
      </c>
      <c r="J163" s="158">
        <v>0</v>
      </c>
      <c r="K163" s="188" t="s">
        <v>204</v>
      </c>
      <c r="L163" s="189">
        <v>0</v>
      </c>
      <c r="M163" s="158">
        <v>0</v>
      </c>
      <c r="N163" s="294"/>
      <c r="O163" s="2"/>
      <c r="P163" s="2"/>
      <c r="Q163" s="2"/>
      <c r="R163" s="2"/>
      <c r="S163" s="2"/>
    </row>
    <row r="164" spans="2:19" ht="21" customHeight="1">
      <c r="B164" s="160"/>
      <c r="C164" s="160"/>
      <c r="D164" s="160"/>
      <c r="E164" s="160">
        <v>6069</v>
      </c>
      <c r="F164" s="297"/>
      <c r="G164" s="308"/>
      <c r="H164" s="308"/>
      <c r="I164" s="158"/>
      <c r="J164" s="158"/>
      <c r="K164" s="188" t="s">
        <v>138</v>
      </c>
      <c r="L164" s="192">
        <v>39403.93</v>
      </c>
      <c r="M164" s="158"/>
      <c r="N164" s="294"/>
      <c r="O164" s="2"/>
      <c r="P164" s="2"/>
      <c r="Q164" s="2"/>
      <c r="R164" s="2"/>
      <c r="S164" s="2"/>
    </row>
    <row r="165" spans="2:19" ht="21" customHeight="1">
      <c r="B165" s="174"/>
      <c r="C165" s="174"/>
      <c r="D165" s="174"/>
      <c r="E165" s="174"/>
      <c r="F165" s="296" t="s">
        <v>235</v>
      </c>
      <c r="G165" s="171"/>
      <c r="H165" s="171"/>
      <c r="I165" s="171"/>
      <c r="J165" s="171"/>
      <c r="K165" s="186" t="s">
        <v>135</v>
      </c>
      <c r="L165" s="207">
        <v>241.65</v>
      </c>
      <c r="M165" s="171"/>
      <c r="N165" s="174"/>
      <c r="O165" s="2"/>
      <c r="P165" s="2"/>
      <c r="Q165" s="2"/>
      <c r="R165" s="2"/>
      <c r="S165" s="2"/>
    </row>
    <row r="166" spans="2:19" ht="21" customHeight="1">
      <c r="B166" s="160">
        <v>52</v>
      </c>
      <c r="C166" s="160">
        <v>853</v>
      </c>
      <c r="D166" s="160">
        <v>85395</v>
      </c>
      <c r="E166" s="160">
        <v>6067</v>
      </c>
      <c r="F166" s="297"/>
      <c r="G166" s="158">
        <v>4500</v>
      </c>
      <c r="H166" s="158">
        <v>4500</v>
      </c>
      <c r="I166" s="158">
        <v>0</v>
      </c>
      <c r="J166" s="158">
        <v>0</v>
      </c>
      <c r="K166" s="188" t="s">
        <v>204</v>
      </c>
      <c r="L166" s="192">
        <v>0</v>
      </c>
      <c r="M166" s="158">
        <v>0</v>
      </c>
      <c r="N166" s="160" t="s">
        <v>211</v>
      </c>
      <c r="O166" s="2"/>
      <c r="P166" s="2"/>
      <c r="Q166" s="2"/>
      <c r="R166" s="2"/>
      <c r="S166" s="2"/>
    </row>
    <row r="167" spans="2:19" ht="21" customHeight="1">
      <c r="B167" s="160"/>
      <c r="C167" s="160"/>
      <c r="D167" s="160"/>
      <c r="E167" s="160">
        <v>6069</v>
      </c>
      <c r="F167" s="297"/>
      <c r="G167" s="158"/>
      <c r="H167" s="158"/>
      <c r="I167" s="158"/>
      <c r="J167" s="158"/>
      <c r="K167" s="188" t="s">
        <v>138</v>
      </c>
      <c r="L167" s="192">
        <v>4258.3500000000004</v>
      </c>
      <c r="M167" s="158"/>
      <c r="N167" s="160"/>
      <c r="O167" s="2"/>
      <c r="P167" s="2"/>
      <c r="Q167" s="2"/>
      <c r="R167" s="2"/>
      <c r="S167" s="2"/>
    </row>
    <row r="168" spans="2:19" ht="21" customHeight="1">
      <c r="B168" s="174"/>
      <c r="C168" s="174"/>
      <c r="D168" s="174"/>
      <c r="E168" s="174"/>
      <c r="F168" s="296" t="s">
        <v>236</v>
      </c>
      <c r="G168" s="171"/>
      <c r="H168" s="171"/>
      <c r="I168" s="171"/>
      <c r="J168" s="171"/>
      <c r="K168" s="186" t="s">
        <v>135</v>
      </c>
      <c r="L168" s="207">
        <v>0</v>
      </c>
      <c r="M168" s="171"/>
      <c r="N168" s="174"/>
      <c r="O168" s="2"/>
      <c r="P168" s="2"/>
      <c r="Q168" s="2"/>
      <c r="R168" s="2"/>
      <c r="S168" s="2"/>
    </row>
    <row r="169" spans="2:19" ht="21" customHeight="1">
      <c r="B169" s="160">
        <v>53</v>
      </c>
      <c r="C169" s="160">
        <v>853</v>
      </c>
      <c r="D169" s="160">
        <v>85395</v>
      </c>
      <c r="E169" s="160">
        <v>6067</v>
      </c>
      <c r="F169" s="297"/>
      <c r="G169" s="158">
        <v>26000</v>
      </c>
      <c r="H169" s="158">
        <v>26000</v>
      </c>
      <c r="I169" s="158">
        <v>0</v>
      </c>
      <c r="J169" s="158">
        <v>0</v>
      </c>
      <c r="K169" s="188" t="s">
        <v>204</v>
      </c>
      <c r="L169" s="189">
        <v>0</v>
      </c>
      <c r="M169" s="158">
        <v>26000</v>
      </c>
      <c r="N169" s="160" t="s">
        <v>211</v>
      </c>
      <c r="O169" s="2"/>
      <c r="P169" s="2"/>
      <c r="Q169" s="2"/>
      <c r="R169" s="2"/>
      <c r="S169" s="2"/>
    </row>
    <row r="170" spans="2:19" ht="21" customHeight="1">
      <c r="B170" s="139"/>
      <c r="C170" s="139"/>
      <c r="D170" s="139"/>
      <c r="E170" s="139"/>
      <c r="F170" s="298"/>
      <c r="G170" s="166"/>
      <c r="H170" s="166"/>
      <c r="I170" s="166"/>
      <c r="J170" s="166"/>
      <c r="K170" s="190" t="s">
        <v>138</v>
      </c>
      <c r="L170" s="205">
        <v>0</v>
      </c>
      <c r="M170" s="166"/>
      <c r="N170" s="139"/>
      <c r="O170" s="2"/>
      <c r="P170" s="2"/>
      <c r="Q170" s="2"/>
      <c r="R170" s="2"/>
      <c r="S170" s="2"/>
    </row>
    <row r="171" spans="2:19" ht="21" customHeight="1">
      <c r="B171" s="160"/>
      <c r="C171" s="160"/>
      <c r="D171" s="160"/>
      <c r="E171" s="160"/>
      <c r="F171" s="297" t="s">
        <v>237</v>
      </c>
      <c r="G171" s="308">
        <v>26000</v>
      </c>
      <c r="H171" s="308">
        <v>26000</v>
      </c>
      <c r="I171" s="158"/>
      <c r="J171" s="158"/>
      <c r="K171" s="188" t="s">
        <v>135</v>
      </c>
      <c r="L171" s="192">
        <v>0</v>
      </c>
      <c r="M171" s="158"/>
      <c r="N171" s="294" t="s">
        <v>211</v>
      </c>
      <c r="O171" s="2"/>
      <c r="P171" s="2"/>
      <c r="Q171" s="2"/>
      <c r="R171" s="2"/>
      <c r="S171" s="2"/>
    </row>
    <row r="172" spans="2:19" ht="21" customHeight="1">
      <c r="B172" s="160">
        <v>54</v>
      </c>
      <c r="C172" s="160">
        <v>750</v>
      </c>
      <c r="D172" s="160">
        <v>75095</v>
      </c>
      <c r="E172" s="160">
        <v>6050</v>
      </c>
      <c r="F172" s="297"/>
      <c r="G172" s="308"/>
      <c r="H172" s="308"/>
      <c r="I172" s="158">
        <v>26000</v>
      </c>
      <c r="J172" s="158">
        <v>0</v>
      </c>
      <c r="K172" s="188" t="s">
        <v>204</v>
      </c>
      <c r="L172" s="189">
        <v>0</v>
      </c>
      <c r="M172" s="158">
        <v>0</v>
      </c>
      <c r="N172" s="294"/>
      <c r="O172" s="2"/>
      <c r="P172" s="2"/>
      <c r="Q172" s="2"/>
      <c r="R172" s="2"/>
      <c r="S172" s="2"/>
    </row>
    <row r="173" spans="2:19" ht="21" customHeight="1">
      <c r="B173" s="160"/>
      <c r="C173" s="160"/>
      <c r="D173" s="160"/>
      <c r="E173" s="160"/>
      <c r="F173" s="298"/>
      <c r="G173" s="309"/>
      <c r="H173" s="309"/>
      <c r="I173" s="158"/>
      <c r="J173" s="158"/>
      <c r="K173" s="188" t="s">
        <v>138</v>
      </c>
      <c r="L173" s="192">
        <v>0</v>
      </c>
      <c r="M173" s="158"/>
      <c r="N173" s="295"/>
      <c r="O173" s="2"/>
      <c r="P173" s="2"/>
      <c r="Q173" s="2"/>
      <c r="R173" s="2"/>
      <c r="S173" s="2"/>
    </row>
    <row r="174" spans="2:19" ht="21" customHeight="1">
      <c r="B174" s="174"/>
      <c r="C174" s="174"/>
      <c r="D174" s="174"/>
      <c r="E174" s="174"/>
      <c r="F174" s="297" t="s">
        <v>238</v>
      </c>
      <c r="G174" s="308">
        <v>9760</v>
      </c>
      <c r="H174" s="308">
        <v>9760</v>
      </c>
      <c r="I174" s="171"/>
      <c r="J174" s="171"/>
      <c r="K174" s="186" t="s">
        <v>135</v>
      </c>
      <c r="L174" s="207">
        <v>0</v>
      </c>
      <c r="M174" s="171"/>
      <c r="N174" s="294" t="s">
        <v>211</v>
      </c>
      <c r="O174" s="2"/>
      <c r="P174" s="2"/>
      <c r="Q174" s="2"/>
      <c r="R174" s="2"/>
      <c r="S174" s="2"/>
    </row>
    <row r="175" spans="2:19" ht="21" customHeight="1">
      <c r="B175" s="160">
        <v>55</v>
      </c>
      <c r="C175" s="160">
        <v>900</v>
      </c>
      <c r="D175" s="160">
        <v>90019</v>
      </c>
      <c r="E175" s="160">
        <v>6050</v>
      </c>
      <c r="F175" s="297"/>
      <c r="G175" s="308"/>
      <c r="H175" s="308"/>
      <c r="I175" s="158">
        <v>9760</v>
      </c>
      <c r="J175" s="158">
        <v>0</v>
      </c>
      <c r="K175" s="188" t="s">
        <v>204</v>
      </c>
      <c r="L175" s="189">
        <v>0</v>
      </c>
      <c r="M175" s="158">
        <v>0</v>
      </c>
      <c r="N175" s="294"/>
      <c r="O175" s="2"/>
      <c r="P175" s="2"/>
      <c r="Q175" s="2"/>
      <c r="R175" s="2"/>
      <c r="S175" s="2"/>
    </row>
    <row r="176" spans="2:19" ht="21" customHeight="1">
      <c r="B176" s="160"/>
      <c r="C176" s="160"/>
      <c r="D176" s="160"/>
      <c r="E176" s="160"/>
      <c r="F176" s="297"/>
      <c r="G176" s="308"/>
      <c r="H176" s="308"/>
      <c r="I176" s="158"/>
      <c r="J176" s="158"/>
      <c r="K176" s="190" t="s">
        <v>138</v>
      </c>
      <c r="L176" s="205">
        <v>0</v>
      </c>
      <c r="M176" s="158"/>
      <c r="N176" s="294"/>
      <c r="O176" s="2"/>
      <c r="P176" s="2"/>
      <c r="Q176" s="2"/>
      <c r="R176" s="2"/>
      <c r="S176" s="2"/>
    </row>
    <row r="177" spans="2:19" ht="21" customHeight="1">
      <c r="B177" s="174"/>
      <c r="C177" s="174"/>
      <c r="D177" s="174"/>
      <c r="E177" s="174"/>
      <c r="F177" s="296" t="s">
        <v>239</v>
      </c>
      <c r="G177" s="171"/>
      <c r="H177" s="171"/>
      <c r="I177" s="171"/>
      <c r="J177" s="171"/>
      <c r="K177" s="188" t="s">
        <v>135</v>
      </c>
      <c r="L177" s="192">
        <v>0</v>
      </c>
      <c r="M177" s="171"/>
      <c r="N177" s="174"/>
      <c r="O177" s="2"/>
      <c r="P177" s="2"/>
      <c r="Q177" s="2"/>
      <c r="R177" s="2"/>
      <c r="S177" s="2"/>
    </row>
    <row r="178" spans="2:19" ht="21" customHeight="1">
      <c r="B178" s="160">
        <v>56</v>
      </c>
      <c r="C178" s="160">
        <v>900</v>
      </c>
      <c r="D178" s="160">
        <v>90019</v>
      </c>
      <c r="E178" s="160">
        <v>6060</v>
      </c>
      <c r="F178" s="297"/>
      <c r="G178" s="158">
        <v>10000</v>
      </c>
      <c r="H178" s="158">
        <v>10000</v>
      </c>
      <c r="I178" s="158">
        <v>10000</v>
      </c>
      <c r="J178" s="158">
        <v>0</v>
      </c>
      <c r="K178" s="188" t="s">
        <v>204</v>
      </c>
      <c r="L178" s="189">
        <v>0</v>
      </c>
      <c r="M178" s="158">
        <v>0</v>
      </c>
      <c r="N178" s="160" t="s">
        <v>211</v>
      </c>
      <c r="O178" s="2"/>
      <c r="P178" s="2"/>
      <c r="Q178" s="2"/>
      <c r="R178" s="2"/>
      <c r="S178" s="2"/>
    </row>
    <row r="179" spans="2:19" ht="21" customHeight="1">
      <c r="B179" s="139"/>
      <c r="C179" s="139"/>
      <c r="D179" s="139"/>
      <c r="E179" s="139"/>
      <c r="F179" s="298"/>
      <c r="G179" s="166"/>
      <c r="H179" s="166"/>
      <c r="I179" s="166"/>
      <c r="J179" s="166"/>
      <c r="K179" s="190" t="s">
        <v>138</v>
      </c>
      <c r="L179" s="205">
        <v>0</v>
      </c>
      <c r="M179" s="166"/>
      <c r="N179" s="139"/>
      <c r="O179" s="2"/>
      <c r="P179" s="2"/>
      <c r="Q179" s="2"/>
      <c r="R179" s="2"/>
      <c r="S179" s="2"/>
    </row>
    <row r="180" spans="2:19" ht="21.75" customHeight="1">
      <c r="B180" s="160"/>
      <c r="C180" s="160"/>
      <c r="D180" s="160"/>
      <c r="E180" s="160"/>
      <c r="F180" s="297" t="s">
        <v>240</v>
      </c>
      <c r="G180" s="308">
        <v>18000</v>
      </c>
      <c r="H180" s="308">
        <v>18000</v>
      </c>
      <c r="I180" s="158"/>
      <c r="J180" s="158"/>
      <c r="K180" s="188" t="s">
        <v>135</v>
      </c>
      <c r="L180" s="192">
        <v>0</v>
      </c>
      <c r="M180" s="158"/>
      <c r="N180" s="294" t="s">
        <v>211</v>
      </c>
      <c r="O180" s="2"/>
      <c r="P180" s="2"/>
      <c r="Q180" s="2"/>
      <c r="R180" s="2"/>
      <c r="S180" s="2"/>
    </row>
    <row r="181" spans="2:19" ht="20.25" customHeight="1">
      <c r="B181" s="160">
        <v>57</v>
      </c>
      <c r="C181" s="160">
        <v>852</v>
      </c>
      <c r="D181" s="160">
        <v>85295</v>
      </c>
      <c r="E181" s="160">
        <v>6050</v>
      </c>
      <c r="F181" s="297"/>
      <c r="G181" s="308"/>
      <c r="H181" s="308"/>
      <c r="I181" s="158">
        <v>18000</v>
      </c>
      <c r="J181" s="158">
        <v>0</v>
      </c>
      <c r="K181" s="188" t="s">
        <v>204</v>
      </c>
      <c r="L181" s="189">
        <v>0</v>
      </c>
      <c r="M181" s="158">
        <v>0</v>
      </c>
      <c r="N181" s="294"/>
      <c r="O181" s="2"/>
      <c r="P181" s="2"/>
      <c r="Q181" s="2"/>
      <c r="R181" s="2"/>
      <c r="S181" s="2"/>
    </row>
    <row r="182" spans="2:19" ht="28.5" customHeight="1">
      <c r="B182" s="160"/>
      <c r="C182" s="160"/>
      <c r="D182" s="160"/>
      <c r="E182" s="160"/>
      <c r="F182" s="298"/>
      <c r="G182" s="309"/>
      <c r="H182" s="309"/>
      <c r="I182" s="158"/>
      <c r="J182" s="158"/>
      <c r="K182" s="188" t="s">
        <v>138</v>
      </c>
      <c r="L182" s="192">
        <v>0</v>
      </c>
      <c r="M182" s="158"/>
      <c r="N182" s="295"/>
      <c r="O182" s="2"/>
      <c r="P182" s="2"/>
      <c r="Q182" s="2"/>
      <c r="R182" s="2"/>
      <c r="S182" s="2"/>
    </row>
    <row r="183" spans="2:19" ht="18">
      <c r="B183" s="319" t="s">
        <v>162</v>
      </c>
      <c r="C183" s="320"/>
      <c r="D183" s="320"/>
      <c r="E183" s="320"/>
      <c r="F183" s="321"/>
      <c r="G183" s="208">
        <f>SUM(G12:G182)</f>
        <v>24723658</v>
      </c>
      <c r="H183" s="208">
        <f>SUM(H12:H182)</f>
        <v>24723658</v>
      </c>
      <c r="I183" s="208">
        <f>SUM(I12:I182)</f>
        <v>3954340</v>
      </c>
      <c r="J183" s="208">
        <f>SUM(J12:J182)</f>
        <v>17841489</v>
      </c>
      <c r="K183" s="209"/>
      <c r="L183" s="210">
        <f>SUM(L12:L182)</f>
        <v>2891862</v>
      </c>
      <c r="M183" s="211">
        <f>SUM(M12:M182)</f>
        <v>35967</v>
      </c>
      <c r="N183" s="212" t="s">
        <v>14</v>
      </c>
      <c r="O183" s="2"/>
      <c r="P183" s="2"/>
      <c r="Q183" s="2"/>
      <c r="R183" s="2"/>
      <c r="S183" s="2"/>
    </row>
    <row r="184" spans="2:19">
      <c r="B184" s="346" t="s">
        <v>242</v>
      </c>
      <c r="C184" s="346"/>
      <c r="D184" s="346"/>
      <c r="E184" s="346"/>
      <c r="F184" s="346"/>
      <c r="G184" s="346"/>
      <c r="H184" s="346"/>
      <c r="M184" s="2"/>
      <c r="N184" s="2"/>
      <c r="O184" s="2"/>
      <c r="P184" s="2"/>
      <c r="Q184" s="2"/>
      <c r="R184" s="2"/>
      <c r="S184" s="2"/>
    </row>
    <row r="185" spans="2:19">
      <c r="M185" s="2"/>
      <c r="N185" s="2"/>
      <c r="O185" s="2"/>
      <c r="P185" s="2"/>
      <c r="Q185" s="2"/>
      <c r="R185" s="2"/>
      <c r="S185" s="2"/>
    </row>
    <row r="186" spans="2:19">
      <c r="B186" s="9" t="s">
        <v>163</v>
      </c>
      <c r="G186" s="213"/>
      <c r="M186" s="2"/>
      <c r="N186" s="2"/>
      <c r="O186" s="2"/>
      <c r="P186" s="2"/>
      <c r="Q186" s="2"/>
      <c r="R186" s="2"/>
      <c r="S186" s="2"/>
    </row>
    <row r="187" spans="2:19">
      <c r="B187" s="9" t="s">
        <v>164</v>
      </c>
      <c r="M187" s="2"/>
      <c r="N187" s="2"/>
      <c r="O187" s="2"/>
      <c r="P187" s="2"/>
      <c r="Q187" s="2"/>
      <c r="R187" s="2"/>
      <c r="S187" s="2"/>
    </row>
    <row r="188" spans="2:19" ht="15.75">
      <c r="B188" s="9" t="s">
        <v>165</v>
      </c>
      <c r="G188" s="181"/>
      <c r="M188" s="2"/>
      <c r="N188" s="2"/>
      <c r="O188" s="2"/>
      <c r="P188" s="2"/>
      <c r="Q188" s="2"/>
      <c r="R188" s="2"/>
      <c r="S188" s="2"/>
    </row>
    <row r="189" spans="2:19" ht="15.75">
      <c r="B189" s="9" t="s">
        <v>166</v>
      </c>
      <c r="G189" s="181"/>
      <c r="M189" s="2"/>
      <c r="N189" s="2"/>
      <c r="O189" s="2"/>
      <c r="P189" s="2"/>
      <c r="Q189" s="2"/>
      <c r="R189" s="2"/>
      <c r="S189" s="2"/>
    </row>
    <row r="190" spans="2:19" ht="15.75">
      <c r="G190" s="181"/>
      <c r="M190" s="2"/>
      <c r="N190" s="2"/>
      <c r="O190" s="2"/>
      <c r="P190" s="2"/>
      <c r="Q190" s="2"/>
      <c r="R190" s="2"/>
      <c r="S190" s="2"/>
    </row>
    <row r="191" spans="2:19" ht="15.75">
      <c r="B191" s="9"/>
      <c r="G191" s="181"/>
      <c r="M191" s="2"/>
      <c r="N191" s="2"/>
      <c r="O191" s="2"/>
      <c r="P191" s="2"/>
      <c r="Q191" s="2"/>
      <c r="R191" s="2"/>
      <c r="S191" s="2"/>
    </row>
    <row r="192" spans="2:19">
      <c r="B192" s="9"/>
      <c r="M192" s="2"/>
      <c r="N192" s="2"/>
      <c r="O192" s="2"/>
      <c r="P192" s="2"/>
      <c r="Q192" s="2"/>
      <c r="R192" s="2"/>
      <c r="S192" s="2"/>
    </row>
    <row r="193" spans="2:19">
      <c r="B193" s="9"/>
      <c r="M193" s="2"/>
      <c r="N193" s="2"/>
      <c r="O193" s="2"/>
      <c r="P193" s="2"/>
      <c r="Q193" s="2"/>
      <c r="R193" s="2"/>
      <c r="S193" s="2"/>
    </row>
    <row r="194" spans="2:19">
      <c r="B194" s="9"/>
      <c r="M194" s="2"/>
      <c r="N194" s="2"/>
      <c r="O194" s="2"/>
      <c r="P194" s="2"/>
      <c r="Q194" s="2"/>
      <c r="R194" s="2"/>
      <c r="S194" s="2"/>
    </row>
    <row r="195" spans="2:19">
      <c r="M195" s="2"/>
      <c r="N195" s="2"/>
      <c r="O195" s="2"/>
      <c r="P195" s="2"/>
      <c r="Q195" s="2"/>
      <c r="R195" s="2"/>
      <c r="S195" s="2"/>
    </row>
    <row r="196" spans="2:19">
      <c r="M196" s="2"/>
      <c r="N196" s="2"/>
      <c r="O196" s="2"/>
      <c r="P196" s="2"/>
      <c r="Q196" s="2"/>
      <c r="R196" s="2"/>
      <c r="S196" s="2"/>
    </row>
    <row r="197" spans="2:19">
      <c r="M197" s="2"/>
      <c r="N197" s="2"/>
      <c r="O197" s="2"/>
      <c r="P197" s="2"/>
      <c r="Q197" s="2"/>
      <c r="R197" s="2"/>
      <c r="S197" s="2"/>
    </row>
    <row r="198" spans="2:19">
      <c r="M198" s="2"/>
      <c r="N198" s="2"/>
      <c r="O198" s="2"/>
      <c r="P198" s="2"/>
      <c r="Q198" s="2"/>
      <c r="R198" s="2"/>
      <c r="S198" s="2"/>
    </row>
    <row r="199" spans="2:19">
      <c r="M199" s="2"/>
      <c r="N199" s="2"/>
      <c r="O199" s="2"/>
      <c r="P199" s="2"/>
      <c r="Q199" s="2"/>
      <c r="R199" s="2"/>
      <c r="S199" s="2"/>
    </row>
    <row r="200" spans="2:19">
      <c r="M200" s="2"/>
      <c r="N200" s="2"/>
      <c r="O200" s="2"/>
      <c r="P200" s="2"/>
      <c r="Q200" s="2"/>
      <c r="R200" s="2"/>
      <c r="S200" s="2"/>
    </row>
    <row r="201" spans="2:19">
      <c r="M201" s="2"/>
      <c r="N201" s="2"/>
      <c r="O201" s="2"/>
      <c r="P201" s="2"/>
      <c r="Q201" s="2"/>
      <c r="R201" s="2"/>
      <c r="S201" s="2"/>
    </row>
    <row r="202" spans="2:19">
      <c r="M202" s="2"/>
      <c r="N202" s="2"/>
      <c r="O202" s="2"/>
      <c r="P202" s="2"/>
      <c r="Q202" s="2"/>
      <c r="R202" s="2"/>
      <c r="S202" s="2"/>
    </row>
    <row r="203" spans="2:19">
      <c r="M203" s="2"/>
      <c r="N203" s="2"/>
      <c r="O203" s="2"/>
      <c r="P203" s="2"/>
      <c r="Q203" s="2"/>
      <c r="R203" s="2"/>
      <c r="S203" s="2"/>
    </row>
    <row r="204" spans="2:19">
      <c r="M204" s="2"/>
      <c r="N204" s="2"/>
      <c r="O204" s="2"/>
      <c r="P204" s="2"/>
      <c r="Q204" s="2"/>
      <c r="R204" s="2"/>
      <c r="S204" s="2"/>
    </row>
    <row r="205" spans="2:19">
      <c r="M205" s="2"/>
      <c r="N205" s="2"/>
      <c r="O205" s="2"/>
      <c r="P205" s="2"/>
      <c r="Q205" s="2"/>
      <c r="R205" s="2"/>
      <c r="S205" s="2"/>
    </row>
    <row r="206" spans="2:19">
      <c r="M206" s="2"/>
      <c r="N206" s="2"/>
      <c r="O206" s="2"/>
      <c r="P206" s="2"/>
      <c r="Q206" s="2"/>
      <c r="R206" s="2"/>
      <c r="S206" s="2"/>
    </row>
    <row r="207" spans="2:19">
      <c r="M207" s="2"/>
      <c r="N207" s="2"/>
      <c r="O207" s="2"/>
      <c r="P207" s="2"/>
      <c r="Q207" s="2"/>
      <c r="R207" s="2"/>
      <c r="S207" s="2"/>
    </row>
    <row r="208" spans="2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  <row r="379" spans="13:19">
      <c r="M379" s="2"/>
      <c r="N379" s="2"/>
      <c r="O379" s="2"/>
      <c r="P379" s="2"/>
      <c r="Q379" s="2"/>
      <c r="R379" s="2"/>
      <c r="S379" s="2"/>
    </row>
    <row r="380" spans="13:19">
      <c r="M380" s="2"/>
      <c r="N380" s="2"/>
      <c r="O380" s="2"/>
      <c r="P380" s="2"/>
      <c r="Q380" s="2"/>
      <c r="R380" s="2"/>
      <c r="S380" s="2"/>
    </row>
    <row r="381" spans="13:19">
      <c r="M381" s="2"/>
      <c r="N381" s="2"/>
      <c r="O381" s="2"/>
      <c r="P381" s="2"/>
      <c r="Q381" s="2"/>
      <c r="R381" s="2"/>
      <c r="S381" s="2"/>
    </row>
    <row r="382" spans="13:19">
      <c r="M382" s="2"/>
      <c r="N382" s="2"/>
      <c r="O382" s="2"/>
      <c r="P382" s="2"/>
      <c r="Q382" s="2"/>
      <c r="R382" s="2"/>
      <c r="S382" s="2"/>
    </row>
    <row r="383" spans="13:19">
      <c r="M383" s="2"/>
      <c r="N383" s="2"/>
      <c r="O383" s="2"/>
      <c r="P383" s="2"/>
      <c r="Q383" s="2"/>
      <c r="R383" s="2"/>
      <c r="S383" s="2"/>
    </row>
    <row r="384" spans="13:19">
      <c r="M384" s="2"/>
      <c r="N384" s="2"/>
      <c r="O384" s="2"/>
      <c r="P384" s="2"/>
      <c r="Q384" s="2"/>
      <c r="R384" s="2"/>
      <c r="S384" s="2"/>
    </row>
    <row r="385" spans="13:19">
      <c r="M385" s="2"/>
      <c r="N385" s="2"/>
      <c r="O385" s="2"/>
      <c r="P385" s="2"/>
      <c r="Q385" s="2"/>
      <c r="R385" s="2"/>
      <c r="S385" s="2"/>
    </row>
    <row r="386" spans="13:19">
      <c r="M386" s="2"/>
      <c r="N386" s="2"/>
      <c r="O386" s="2"/>
      <c r="P386" s="2"/>
      <c r="Q386" s="2"/>
      <c r="R386" s="2"/>
      <c r="S386" s="2"/>
    </row>
    <row r="387" spans="13:19">
      <c r="M387" s="2"/>
      <c r="N387" s="2"/>
      <c r="O387" s="2"/>
      <c r="P387" s="2"/>
      <c r="Q387" s="2"/>
      <c r="R387" s="2"/>
      <c r="S387" s="2"/>
    </row>
    <row r="388" spans="13:19">
      <c r="M388" s="2"/>
      <c r="N388" s="2"/>
      <c r="O388" s="2"/>
      <c r="P388" s="2"/>
      <c r="Q388" s="2"/>
      <c r="R388" s="2"/>
      <c r="S388" s="2"/>
    </row>
    <row r="389" spans="13:19">
      <c r="M389" s="2"/>
      <c r="N389" s="2"/>
      <c r="O389" s="2"/>
      <c r="P389" s="2"/>
      <c r="Q389" s="2"/>
      <c r="R389" s="2"/>
      <c r="S389" s="2"/>
    </row>
    <row r="390" spans="13:19">
      <c r="M390" s="2"/>
      <c r="N390" s="2"/>
      <c r="O390" s="2"/>
      <c r="P390" s="2"/>
      <c r="Q390" s="2"/>
      <c r="R390" s="2"/>
      <c r="S390" s="2"/>
    </row>
    <row r="391" spans="13:19">
      <c r="M391" s="2"/>
      <c r="N391" s="2"/>
      <c r="O391" s="2"/>
      <c r="P391" s="2"/>
      <c r="Q391" s="2"/>
      <c r="R391" s="2"/>
      <c r="S391" s="2"/>
    </row>
    <row r="392" spans="13:19">
      <c r="M392" s="2"/>
      <c r="N392" s="2"/>
      <c r="O392" s="2"/>
      <c r="P392" s="2"/>
      <c r="Q392" s="2"/>
      <c r="R392" s="2"/>
      <c r="S392" s="2"/>
    </row>
    <row r="393" spans="13:19">
      <c r="M393" s="2"/>
      <c r="N393" s="2"/>
      <c r="O393" s="2"/>
      <c r="P393" s="2"/>
      <c r="Q393" s="2"/>
      <c r="R393" s="2"/>
      <c r="S393" s="2"/>
    </row>
    <row r="394" spans="13:19">
      <c r="M394" s="2"/>
      <c r="N394" s="2"/>
      <c r="O394" s="2"/>
      <c r="P394" s="2"/>
      <c r="Q394" s="2"/>
      <c r="R394" s="2"/>
      <c r="S394" s="2"/>
    </row>
    <row r="395" spans="13:19">
      <c r="M395" s="2"/>
      <c r="N395" s="2"/>
      <c r="O395" s="2"/>
      <c r="P395" s="2"/>
      <c r="Q395" s="2"/>
      <c r="R395" s="2"/>
      <c r="S395" s="2"/>
    </row>
    <row r="396" spans="13:19">
      <c r="M396" s="2"/>
      <c r="N396" s="2"/>
      <c r="O396" s="2"/>
      <c r="P396" s="2"/>
      <c r="Q396" s="2"/>
      <c r="R396" s="2"/>
      <c r="S396" s="2"/>
    </row>
    <row r="397" spans="13:19">
      <c r="M397" s="2"/>
      <c r="N397" s="2"/>
      <c r="O397" s="2"/>
      <c r="P397" s="2"/>
      <c r="Q397" s="2"/>
      <c r="R397" s="2"/>
      <c r="S397" s="2"/>
    </row>
    <row r="398" spans="13:19">
      <c r="M398" s="2"/>
      <c r="N398" s="2"/>
      <c r="O398" s="2"/>
      <c r="P398" s="2"/>
      <c r="Q398" s="2"/>
      <c r="R398" s="2"/>
      <c r="S398" s="2"/>
    </row>
    <row r="399" spans="13:19">
      <c r="M399" s="2"/>
      <c r="N399" s="2"/>
      <c r="O399" s="2"/>
      <c r="P399" s="2"/>
      <c r="Q399" s="2"/>
      <c r="R399" s="2"/>
      <c r="S399" s="2"/>
    </row>
    <row r="400" spans="13:19">
      <c r="M400" s="2"/>
      <c r="N400" s="2"/>
      <c r="O400" s="2"/>
      <c r="P400" s="2"/>
      <c r="Q400" s="2"/>
      <c r="R400" s="2"/>
      <c r="S400" s="2"/>
    </row>
    <row r="401" spans="13:19">
      <c r="M401" s="2"/>
      <c r="N401" s="2"/>
      <c r="O401" s="2"/>
      <c r="P401" s="2"/>
      <c r="Q401" s="2"/>
      <c r="R401" s="2"/>
      <c r="S401" s="2"/>
    </row>
    <row r="402" spans="13:19">
      <c r="M402" s="2"/>
      <c r="N402" s="2"/>
      <c r="O402" s="2"/>
      <c r="P402" s="2"/>
      <c r="Q402" s="2"/>
      <c r="R402" s="2"/>
      <c r="S402" s="2"/>
    </row>
    <row r="403" spans="13:19">
      <c r="M403" s="2"/>
      <c r="N403" s="2"/>
      <c r="O403" s="2"/>
      <c r="P403" s="2"/>
      <c r="Q403" s="2"/>
      <c r="R403" s="2"/>
      <c r="S403" s="2"/>
    </row>
    <row r="404" spans="13:19">
      <c r="M404" s="2"/>
      <c r="N404" s="2"/>
      <c r="O404" s="2"/>
      <c r="P404" s="2"/>
      <c r="Q404" s="2"/>
      <c r="R404" s="2"/>
      <c r="S404" s="2"/>
    </row>
    <row r="405" spans="13:19">
      <c r="M405" s="2"/>
      <c r="N405" s="2"/>
      <c r="O405" s="2"/>
      <c r="P405" s="2"/>
      <c r="Q405" s="2"/>
      <c r="R405" s="2"/>
      <c r="S405" s="2"/>
    </row>
    <row r="406" spans="13:19">
      <c r="M406" s="2"/>
      <c r="N406" s="2"/>
      <c r="O406" s="2"/>
      <c r="P406" s="2"/>
      <c r="Q406" s="2"/>
      <c r="R406" s="2"/>
      <c r="S406" s="2"/>
    </row>
    <row r="407" spans="13:19">
      <c r="M407" s="2"/>
      <c r="N407" s="2"/>
      <c r="O407" s="2"/>
      <c r="P407" s="2"/>
      <c r="Q407" s="2"/>
      <c r="R407" s="2"/>
      <c r="S407" s="2"/>
    </row>
    <row r="408" spans="13:19">
      <c r="M408" s="2"/>
      <c r="N408" s="2"/>
      <c r="O408" s="2"/>
      <c r="P408" s="2"/>
      <c r="Q408" s="2"/>
      <c r="R408" s="2"/>
      <c r="S408" s="2"/>
    </row>
    <row r="409" spans="13:19">
      <c r="M409" s="2"/>
      <c r="N409" s="2"/>
      <c r="O409" s="2"/>
      <c r="P409" s="2"/>
      <c r="Q409" s="2"/>
      <c r="R409" s="2"/>
      <c r="S409" s="2"/>
    </row>
    <row r="410" spans="13:19">
      <c r="M410" s="2"/>
      <c r="N410" s="2"/>
      <c r="O410" s="2"/>
      <c r="P410" s="2"/>
      <c r="Q410" s="2"/>
      <c r="R410" s="2"/>
      <c r="S410" s="2"/>
    </row>
    <row r="411" spans="13:19">
      <c r="M411" s="2"/>
      <c r="N411" s="2"/>
      <c r="O411" s="2"/>
      <c r="P411" s="2"/>
      <c r="Q411" s="2"/>
      <c r="R411" s="2"/>
      <c r="S411" s="2"/>
    </row>
    <row r="412" spans="13:19">
      <c r="M412" s="2"/>
      <c r="N412" s="2"/>
      <c r="O412" s="2"/>
      <c r="P412" s="2"/>
      <c r="Q412" s="2"/>
      <c r="R412" s="2"/>
      <c r="S412" s="2"/>
    </row>
    <row r="413" spans="13:19">
      <c r="M413" s="2"/>
      <c r="N413" s="2"/>
      <c r="O413" s="2"/>
      <c r="P413" s="2"/>
      <c r="Q413" s="2"/>
      <c r="R413" s="2"/>
      <c r="S413" s="2"/>
    </row>
    <row r="414" spans="13:19">
      <c r="M414" s="2"/>
      <c r="N414" s="2"/>
      <c r="O414" s="2"/>
      <c r="P414" s="2"/>
      <c r="Q414" s="2"/>
      <c r="R414" s="2"/>
      <c r="S414" s="2"/>
    </row>
    <row r="415" spans="13:19">
      <c r="M415" s="2"/>
      <c r="N415" s="2"/>
      <c r="O415" s="2"/>
      <c r="P415" s="2"/>
      <c r="Q415" s="2"/>
      <c r="R415" s="2"/>
      <c r="S415" s="2"/>
    </row>
    <row r="416" spans="13:19">
      <c r="M416" s="2"/>
      <c r="N416" s="2"/>
      <c r="O416" s="2"/>
      <c r="P416" s="2"/>
      <c r="Q416" s="2"/>
      <c r="R416" s="2"/>
      <c r="S416" s="2"/>
    </row>
    <row r="417" spans="13:19">
      <c r="M417" s="2"/>
      <c r="N417" s="2"/>
      <c r="O417" s="2"/>
      <c r="P417" s="2"/>
      <c r="Q417" s="2"/>
      <c r="R417" s="2"/>
      <c r="S417" s="2"/>
    </row>
    <row r="418" spans="13:19">
      <c r="M418" s="2"/>
      <c r="N418" s="2"/>
      <c r="O418" s="2"/>
      <c r="P418" s="2"/>
      <c r="Q418" s="2"/>
      <c r="R418" s="2"/>
      <c r="S418" s="2"/>
    </row>
    <row r="419" spans="13:19">
      <c r="M419" s="2"/>
      <c r="N419" s="2"/>
      <c r="O419" s="2"/>
      <c r="P419" s="2"/>
      <c r="Q419" s="2"/>
      <c r="R419" s="2"/>
      <c r="S419" s="2"/>
    </row>
    <row r="420" spans="13:19">
      <c r="M420" s="2"/>
      <c r="N420" s="2"/>
      <c r="O420" s="2"/>
      <c r="P420" s="2"/>
      <c r="Q420" s="2"/>
      <c r="R420" s="2"/>
      <c r="S420" s="2"/>
    </row>
    <row r="421" spans="13:19">
      <c r="M421" s="2"/>
      <c r="N421" s="2"/>
      <c r="O421" s="2"/>
      <c r="P421" s="2"/>
      <c r="Q421" s="2"/>
      <c r="R421" s="2"/>
      <c r="S421" s="2"/>
    </row>
    <row r="422" spans="13:19">
      <c r="M422" s="2"/>
      <c r="N422" s="2"/>
      <c r="O422" s="2"/>
      <c r="P422" s="2"/>
      <c r="Q422" s="2"/>
      <c r="R422" s="2"/>
      <c r="S422" s="2"/>
    </row>
    <row r="423" spans="13:19">
      <c r="M423" s="2"/>
      <c r="N423" s="2"/>
      <c r="O423" s="2"/>
      <c r="P423" s="2"/>
      <c r="Q423" s="2"/>
      <c r="R423" s="2"/>
      <c r="S423" s="2"/>
    </row>
    <row r="424" spans="13:19">
      <c r="M424" s="2"/>
      <c r="N424" s="2"/>
      <c r="O424" s="2"/>
      <c r="P424" s="2"/>
      <c r="Q424" s="2"/>
      <c r="R424" s="2"/>
      <c r="S424" s="2"/>
    </row>
    <row r="425" spans="13:19">
      <c r="M425" s="2"/>
      <c r="N425" s="2"/>
      <c r="O425" s="2"/>
      <c r="P425" s="2"/>
      <c r="Q425" s="2"/>
      <c r="R425" s="2"/>
      <c r="S425" s="2"/>
    </row>
    <row r="426" spans="13:19">
      <c r="M426" s="2"/>
      <c r="N426" s="2"/>
      <c r="O426" s="2"/>
      <c r="P426" s="2"/>
      <c r="Q426" s="2"/>
      <c r="R426" s="2"/>
      <c r="S426" s="2"/>
    </row>
    <row r="427" spans="13:19">
      <c r="M427" s="2"/>
      <c r="N427" s="2"/>
      <c r="O427" s="2"/>
      <c r="P427" s="2"/>
      <c r="Q427" s="2"/>
      <c r="R427" s="2"/>
      <c r="S427" s="2"/>
    </row>
    <row r="428" spans="13:19">
      <c r="M428" s="2"/>
      <c r="N428" s="2"/>
      <c r="O428" s="2"/>
      <c r="P428" s="2"/>
      <c r="Q428" s="2"/>
      <c r="R428" s="2"/>
      <c r="S428" s="2"/>
    </row>
    <row r="429" spans="13:19">
      <c r="M429" s="2"/>
      <c r="N429" s="2"/>
      <c r="O429" s="2"/>
      <c r="P429" s="2"/>
      <c r="Q429" s="2"/>
      <c r="R429" s="2"/>
      <c r="S429" s="2"/>
    </row>
    <row r="430" spans="13:19">
      <c r="M430" s="2"/>
      <c r="N430" s="2"/>
      <c r="O430" s="2"/>
      <c r="P430" s="2"/>
      <c r="Q430" s="2"/>
      <c r="R430" s="2"/>
      <c r="S430" s="2"/>
    </row>
    <row r="431" spans="13:19">
      <c r="M431" s="2"/>
      <c r="N431" s="2"/>
      <c r="O431" s="2"/>
      <c r="P431" s="2"/>
      <c r="Q431" s="2"/>
      <c r="R431" s="2"/>
      <c r="S431" s="2"/>
    </row>
    <row r="432" spans="13:19">
      <c r="M432" s="2"/>
      <c r="N432" s="2"/>
      <c r="O432" s="2"/>
      <c r="P432" s="2"/>
      <c r="Q432" s="2"/>
      <c r="R432" s="2"/>
      <c r="S432" s="2"/>
    </row>
    <row r="433" spans="13:19">
      <c r="M433" s="2"/>
      <c r="N433" s="2"/>
      <c r="O433" s="2"/>
      <c r="P433" s="2"/>
      <c r="Q433" s="2"/>
      <c r="R433" s="2"/>
      <c r="S433" s="2"/>
    </row>
    <row r="434" spans="13:19">
      <c r="M434" s="2"/>
      <c r="N434" s="2"/>
      <c r="O434" s="2"/>
      <c r="P434" s="2"/>
      <c r="Q434" s="2"/>
      <c r="R434" s="2"/>
      <c r="S434" s="2"/>
    </row>
    <row r="435" spans="13:19">
      <c r="M435" s="2"/>
      <c r="N435" s="2"/>
      <c r="O435" s="2"/>
      <c r="P435" s="2"/>
      <c r="Q435" s="2"/>
      <c r="R435" s="2"/>
      <c r="S435" s="2"/>
    </row>
    <row r="436" spans="13:19">
      <c r="M436" s="2"/>
      <c r="N436" s="2"/>
      <c r="O436" s="2"/>
      <c r="P436" s="2"/>
      <c r="Q436" s="2"/>
      <c r="R436" s="2"/>
      <c r="S436" s="2"/>
    </row>
    <row r="437" spans="13:19">
      <c r="M437" s="2"/>
      <c r="N437" s="2"/>
      <c r="O437" s="2"/>
      <c r="P437" s="2"/>
      <c r="Q437" s="2"/>
      <c r="R437" s="2"/>
      <c r="S437" s="2"/>
    </row>
    <row r="438" spans="13:19">
      <c r="M438" s="2"/>
      <c r="N438" s="2"/>
      <c r="O438" s="2"/>
      <c r="P438" s="2"/>
      <c r="Q438" s="2"/>
      <c r="R438" s="2"/>
      <c r="S438" s="2"/>
    </row>
    <row r="439" spans="13:19">
      <c r="M439" s="2"/>
      <c r="N439" s="2"/>
      <c r="O439" s="2"/>
      <c r="P439" s="2"/>
      <c r="Q439" s="2"/>
      <c r="R439" s="2"/>
      <c r="S439" s="2"/>
    </row>
    <row r="440" spans="13:19">
      <c r="M440" s="2"/>
      <c r="N440" s="2"/>
      <c r="O440" s="2"/>
      <c r="P440" s="2"/>
      <c r="Q440" s="2"/>
      <c r="R440" s="2"/>
      <c r="S440" s="2"/>
    </row>
    <row r="441" spans="13:19">
      <c r="M441" s="2"/>
      <c r="N441" s="2"/>
      <c r="O441" s="2"/>
      <c r="P441" s="2"/>
      <c r="Q441" s="2"/>
      <c r="R441" s="2"/>
      <c r="S441" s="2"/>
    </row>
    <row r="442" spans="13:19">
      <c r="M442" s="2"/>
      <c r="N442" s="2"/>
      <c r="O442" s="2"/>
      <c r="P442" s="2"/>
      <c r="Q442" s="2"/>
      <c r="R442" s="2"/>
      <c r="S442" s="2"/>
    </row>
    <row r="443" spans="13:19">
      <c r="M443" s="2"/>
      <c r="N443" s="2"/>
      <c r="O443" s="2"/>
      <c r="P443" s="2"/>
      <c r="Q443" s="2"/>
      <c r="R443" s="2"/>
      <c r="S443" s="2"/>
    </row>
    <row r="444" spans="13:19">
      <c r="M444" s="2"/>
      <c r="N444" s="2"/>
      <c r="O444" s="2"/>
      <c r="P444" s="2"/>
      <c r="Q444" s="2"/>
      <c r="R444" s="2"/>
      <c r="S444" s="2"/>
    </row>
    <row r="445" spans="13:19">
      <c r="M445" s="2"/>
      <c r="N445" s="2"/>
      <c r="O445" s="2"/>
      <c r="P445" s="2"/>
      <c r="Q445" s="2"/>
      <c r="R445" s="2"/>
      <c r="S445" s="2"/>
    </row>
    <row r="446" spans="13:19">
      <c r="M446" s="2"/>
      <c r="N446" s="2"/>
      <c r="O446" s="2"/>
      <c r="P446" s="2"/>
      <c r="Q446" s="2"/>
      <c r="R446" s="2"/>
      <c r="S446" s="2"/>
    </row>
    <row r="447" spans="13:19">
      <c r="M447" s="2"/>
      <c r="N447" s="2"/>
      <c r="O447" s="2"/>
      <c r="P447" s="2"/>
      <c r="Q447" s="2"/>
      <c r="R447" s="2"/>
      <c r="S447" s="2"/>
    </row>
    <row r="448" spans="13:19">
      <c r="M448" s="2"/>
      <c r="N448" s="2"/>
      <c r="O448" s="2"/>
      <c r="P448" s="2"/>
      <c r="Q448" s="2"/>
      <c r="R448" s="2"/>
      <c r="S448" s="2"/>
    </row>
    <row r="449" spans="13:19">
      <c r="M449" s="2"/>
      <c r="N449" s="2"/>
      <c r="O449" s="2"/>
      <c r="P449" s="2"/>
      <c r="Q449" s="2"/>
      <c r="R449" s="2"/>
      <c r="S449" s="2"/>
    </row>
    <row r="450" spans="13:19">
      <c r="M450" s="2"/>
      <c r="N450" s="2"/>
      <c r="O450" s="2"/>
      <c r="P450" s="2"/>
      <c r="Q450" s="2"/>
      <c r="R450" s="2"/>
      <c r="S450" s="2"/>
    </row>
    <row r="451" spans="13:19">
      <c r="M451" s="2"/>
      <c r="N451" s="2"/>
      <c r="O451" s="2"/>
      <c r="P451" s="2"/>
      <c r="Q451" s="2"/>
      <c r="R451" s="2"/>
      <c r="S451" s="2"/>
    </row>
    <row r="452" spans="13:19">
      <c r="M452" s="2"/>
      <c r="N452" s="2"/>
      <c r="O452" s="2"/>
      <c r="P452" s="2"/>
      <c r="Q452" s="2"/>
      <c r="R452" s="2"/>
      <c r="S452" s="2"/>
    </row>
    <row r="453" spans="13:19">
      <c r="M453" s="2"/>
      <c r="N453" s="2"/>
      <c r="O453" s="2"/>
      <c r="P453" s="2"/>
      <c r="Q453" s="2"/>
      <c r="R453" s="2"/>
      <c r="S453" s="2"/>
    </row>
    <row r="454" spans="13:19">
      <c r="M454" s="2"/>
      <c r="N454" s="2"/>
      <c r="O454" s="2"/>
      <c r="P454" s="2"/>
      <c r="Q454" s="2"/>
      <c r="R454" s="2"/>
      <c r="S454" s="2"/>
    </row>
    <row r="455" spans="13:19">
      <c r="M455" s="2"/>
      <c r="N455" s="2"/>
      <c r="O455" s="2"/>
      <c r="P455" s="2"/>
      <c r="Q455" s="2"/>
      <c r="R455" s="2"/>
      <c r="S455" s="2"/>
    </row>
    <row r="456" spans="13:19">
      <c r="M456" s="2"/>
      <c r="N456" s="2"/>
      <c r="O456" s="2"/>
      <c r="P456" s="2"/>
      <c r="Q456" s="2"/>
      <c r="R456" s="2"/>
      <c r="S456" s="2"/>
    </row>
    <row r="457" spans="13:19">
      <c r="M457" s="2"/>
      <c r="N457" s="2"/>
      <c r="O457" s="2"/>
      <c r="P457" s="2"/>
      <c r="Q457" s="2"/>
      <c r="R457" s="2"/>
      <c r="S457" s="2"/>
    </row>
    <row r="458" spans="13:19">
      <c r="M458" s="2"/>
      <c r="N458" s="2"/>
      <c r="O458" s="2"/>
      <c r="P458" s="2"/>
      <c r="Q458" s="2"/>
      <c r="R458" s="2"/>
      <c r="S458" s="2"/>
    </row>
    <row r="459" spans="13:19">
      <c r="M459" s="2"/>
      <c r="N459" s="2"/>
      <c r="O459" s="2"/>
      <c r="P459" s="2"/>
      <c r="Q459" s="2"/>
      <c r="R459" s="2"/>
      <c r="S459" s="2"/>
    </row>
    <row r="460" spans="13:19">
      <c r="M460" s="2"/>
      <c r="N460" s="2"/>
      <c r="O460" s="2"/>
      <c r="P460" s="2"/>
      <c r="Q460" s="2"/>
      <c r="R460" s="2"/>
      <c r="S460" s="2"/>
    </row>
    <row r="461" spans="13:19">
      <c r="M461" s="2"/>
      <c r="N461" s="2"/>
      <c r="O461" s="2"/>
      <c r="P461" s="2"/>
      <c r="Q461" s="2"/>
      <c r="R461" s="2"/>
      <c r="S461" s="2"/>
    </row>
    <row r="462" spans="13:19">
      <c r="M462" s="2"/>
      <c r="N462" s="2"/>
      <c r="O462" s="2"/>
      <c r="P462" s="2"/>
      <c r="Q462" s="2"/>
      <c r="R462" s="2"/>
      <c r="S462" s="2"/>
    </row>
    <row r="463" spans="13:19">
      <c r="M463" s="2"/>
      <c r="N463" s="2"/>
      <c r="O463" s="2"/>
      <c r="P463" s="2"/>
      <c r="Q463" s="2"/>
      <c r="R463" s="2"/>
      <c r="S463" s="2"/>
    </row>
    <row r="464" spans="13:19">
      <c r="M464" s="2"/>
      <c r="N464" s="2"/>
      <c r="O464" s="2"/>
      <c r="P464" s="2"/>
      <c r="Q464" s="2"/>
      <c r="R464" s="2"/>
      <c r="S464" s="2"/>
    </row>
    <row r="465" spans="13:19">
      <c r="M465" s="2"/>
      <c r="N465" s="2"/>
      <c r="O465" s="2"/>
      <c r="P465" s="2"/>
      <c r="Q465" s="2"/>
      <c r="R465" s="2"/>
      <c r="S465" s="2"/>
    </row>
    <row r="466" spans="13:19">
      <c r="M466" s="2"/>
      <c r="N466" s="2"/>
      <c r="O466" s="2"/>
      <c r="P466" s="2"/>
      <c r="Q466" s="2"/>
      <c r="R466" s="2"/>
      <c r="S466" s="2"/>
    </row>
    <row r="467" spans="13:19">
      <c r="M467" s="2"/>
      <c r="N467" s="2"/>
      <c r="O467" s="2"/>
      <c r="P467" s="2"/>
      <c r="Q467" s="2"/>
      <c r="R467" s="2"/>
      <c r="S467" s="2"/>
    </row>
    <row r="468" spans="13:19">
      <c r="M468" s="2"/>
      <c r="N468" s="2"/>
      <c r="O468" s="2"/>
      <c r="P468" s="2"/>
      <c r="Q468" s="2"/>
      <c r="R468" s="2"/>
      <c r="S468" s="2"/>
    </row>
  </sheetData>
  <mergeCells count="268"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B18:B20"/>
    <mergeCell ref="C18:C20"/>
    <mergeCell ref="D18:D20"/>
    <mergeCell ref="E18:E20"/>
    <mergeCell ref="F18:F20"/>
    <mergeCell ref="G18:G20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M12:M14"/>
    <mergeCell ref="N12:N14"/>
    <mergeCell ref="F24:F26"/>
    <mergeCell ref="N24:N26"/>
    <mergeCell ref="F15:F17"/>
    <mergeCell ref="N15:N17"/>
    <mergeCell ref="C33:C35"/>
    <mergeCell ref="D33:D35"/>
    <mergeCell ref="E33:E35"/>
    <mergeCell ref="F33:F35"/>
    <mergeCell ref="G33:G35"/>
    <mergeCell ref="H33:H35"/>
    <mergeCell ref="I33:I35"/>
    <mergeCell ref="F21:F23"/>
    <mergeCell ref="N21:N23"/>
    <mergeCell ref="J27:J29"/>
    <mergeCell ref="M27:M29"/>
    <mergeCell ref="N27:N29"/>
    <mergeCell ref="I27:I29"/>
    <mergeCell ref="J33:J35"/>
    <mergeCell ref="M33:M35"/>
    <mergeCell ref="N33:N35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F36:F38"/>
    <mergeCell ref="I30:I32"/>
    <mergeCell ref="J30:J32"/>
    <mergeCell ref="M30:M32"/>
    <mergeCell ref="N30:N32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G42:G44"/>
    <mergeCell ref="H42:H44"/>
    <mergeCell ref="I42:I44"/>
    <mergeCell ref="M42:M44"/>
    <mergeCell ref="N42:N44"/>
    <mergeCell ref="B33:B35"/>
    <mergeCell ref="B30:B32"/>
    <mergeCell ref="C30:C32"/>
    <mergeCell ref="D30:D32"/>
    <mergeCell ref="F45:F47"/>
    <mergeCell ref="M45:M47"/>
    <mergeCell ref="N45:N47"/>
    <mergeCell ref="H39:H41"/>
    <mergeCell ref="I39:I41"/>
    <mergeCell ref="J39:J41"/>
    <mergeCell ref="M39:M41"/>
    <mergeCell ref="N39:N41"/>
    <mergeCell ref="G39:G41"/>
    <mergeCell ref="F54:F56"/>
    <mergeCell ref="M54:M56"/>
    <mergeCell ref="N54:N56"/>
    <mergeCell ref="F57:F59"/>
    <mergeCell ref="M57:M59"/>
    <mergeCell ref="N57:N59"/>
    <mergeCell ref="F48:F50"/>
    <mergeCell ref="M48:M50"/>
    <mergeCell ref="N48:N50"/>
    <mergeCell ref="F51:F53"/>
    <mergeCell ref="M51:M53"/>
    <mergeCell ref="N51:N53"/>
    <mergeCell ref="F66:F68"/>
    <mergeCell ref="M66:M68"/>
    <mergeCell ref="N66:N68"/>
    <mergeCell ref="F69:F71"/>
    <mergeCell ref="M69:M71"/>
    <mergeCell ref="N69:N71"/>
    <mergeCell ref="F60:F62"/>
    <mergeCell ref="M60:M62"/>
    <mergeCell ref="N60:N62"/>
    <mergeCell ref="F63:F65"/>
    <mergeCell ref="M63:M65"/>
    <mergeCell ref="N63:N65"/>
    <mergeCell ref="F78:F80"/>
    <mergeCell ref="F81:F83"/>
    <mergeCell ref="F84:F86"/>
    <mergeCell ref="G84:G86"/>
    <mergeCell ref="H84:H86"/>
    <mergeCell ref="I84:I86"/>
    <mergeCell ref="F72:F74"/>
    <mergeCell ref="M72:M74"/>
    <mergeCell ref="N72:N74"/>
    <mergeCell ref="F75:F77"/>
    <mergeCell ref="G75:G77"/>
    <mergeCell ref="H75:H77"/>
    <mergeCell ref="I75:I77"/>
    <mergeCell ref="G90:G92"/>
    <mergeCell ref="H90:H92"/>
    <mergeCell ref="I90:I92"/>
    <mergeCell ref="J90:J92"/>
    <mergeCell ref="M90:M92"/>
    <mergeCell ref="N90:N92"/>
    <mergeCell ref="F87:F89"/>
    <mergeCell ref="B90:B92"/>
    <mergeCell ref="C90:C92"/>
    <mergeCell ref="D90:D92"/>
    <mergeCell ref="E90:E92"/>
    <mergeCell ref="F90:F92"/>
    <mergeCell ref="B96:B98"/>
    <mergeCell ref="C96:C98"/>
    <mergeCell ref="D96:D98"/>
    <mergeCell ref="E96:E98"/>
    <mergeCell ref="F96:F98"/>
    <mergeCell ref="B93:B95"/>
    <mergeCell ref="C93:C95"/>
    <mergeCell ref="D93:D95"/>
    <mergeCell ref="E93:E95"/>
    <mergeCell ref="F93:F95"/>
    <mergeCell ref="G96:G98"/>
    <mergeCell ref="H96:H98"/>
    <mergeCell ref="I96:I98"/>
    <mergeCell ref="J96:J98"/>
    <mergeCell ref="M96:M98"/>
    <mergeCell ref="N96:N98"/>
    <mergeCell ref="H93:H95"/>
    <mergeCell ref="I93:I95"/>
    <mergeCell ref="J93:J95"/>
    <mergeCell ref="M93:M95"/>
    <mergeCell ref="N93:N95"/>
    <mergeCell ref="G93:G95"/>
    <mergeCell ref="F111:F113"/>
    <mergeCell ref="F114:F116"/>
    <mergeCell ref="G114:G116"/>
    <mergeCell ref="H114:H116"/>
    <mergeCell ref="I114:I116"/>
    <mergeCell ref="M114:M116"/>
    <mergeCell ref="F99:F101"/>
    <mergeCell ref="N99:N101"/>
    <mergeCell ref="F102:F104"/>
    <mergeCell ref="F105:F107"/>
    <mergeCell ref="F108:F110"/>
    <mergeCell ref="G108:G110"/>
    <mergeCell ref="H108:H110"/>
    <mergeCell ref="I108:I110"/>
    <mergeCell ref="N108:N110"/>
    <mergeCell ref="B120:B122"/>
    <mergeCell ref="C120:C122"/>
    <mergeCell ref="D120:D122"/>
    <mergeCell ref="F120:F122"/>
    <mergeCell ref="H120:H122"/>
    <mergeCell ref="I120:I122"/>
    <mergeCell ref="N114:N116"/>
    <mergeCell ref="F117:F119"/>
    <mergeCell ref="G117:G119"/>
    <mergeCell ref="H117:H119"/>
    <mergeCell ref="I117:I119"/>
    <mergeCell ref="N117:N119"/>
    <mergeCell ref="F126:F128"/>
    <mergeCell ref="F129:F131"/>
    <mergeCell ref="F132:F134"/>
    <mergeCell ref="H132:H134"/>
    <mergeCell ref="I132:I134"/>
    <mergeCell ref="N132:N134"/>
    <mergeCell ref="J120:J122"/>
    <mergeCell ref="M120:M122"/>
    <mergeCell ref="N120:N122"/>
    <mergeCell ref="F123:F125"/>
    <mergeCell ref="H123:H125"/>
    <mergeCell ref="I123:I125"/>
    <mergeCell ref="N123:N125"/>
    <mergeCell ref="F141:F143"/>
    <mergeCell ref="G141:G143"/>
    <mergeCell ref="H141:H143"/>
    <mergeCell ref="N141:N143"/>
    <mergeCell ref="F144:F146"/>
    <mergeCell ref="G144:G146"/>
    <mergeCell ref="H144:H146"/>
    <mergeCell ref="N144:N146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F153:F155"/>
    <mergeCell ref="G153:G155"/>
    <mergeCell ref="H153:H155"/>
    <mergeCell ref="N153:N155"/>
    <mergeCell ref="F156:F158"/>
    <mergeCell ref="G156:G158"/>
    <mergeCell ref="H156:H158"/>
    <mergeCell ref="N156:N158"/>
    <mergeCell ref="F147:F149"/>
    <mergeCell ref="G147:G149"/>
    <mergeCell ref="H147:H149"/>
    <mergeCell ref="N147:N149"/>
    <mergeCell ref="F150:F152"/>
    <mergeCell ref="G150:G152"/>
    <mergeCell ref="H150:H152"/>
    <mergeCell ref="N150:N152"/>
    <mergeCell ref="F165:F167"/>
    <mergeCell ref="F168:F170"/>
    <mergeCell ref="F171:F173"/>
    <mergeCell ref="G171:G173"/>
    <mergeCell ref="H171:H173"/>
    <mergeCell ref="N171:N173"/>
    <mergeCell ref="F159:F161"/>
    <mergeCell ref="G159:G161"/>
    <mergeCell ref="H159:H161"/>
    <mergeCell ref="N159:N161"/>
    <mergeCell ref="F162:F164"/>
    <mergeCell ref="G162:G164"/>
    <mergeCell ref="H162:H164"/>
    <mergeCell ref="N162:N164"/>
    <mergeCell ref="B183:F183"/>
    <mergeCell ref="B184:H184"/>
    <mergeCell ref="F174:F176"/>
    <mergeCell ref="G174:G176"/>
    <mergeCell ref="H174:H176"/>
    <mergeCell ref="N174:N176"/>
    <mergeCell ref="F177:F179"/>
    <mergeCell ref="F180:F182"/>
    <mergeCell ref="G180:G182"/>
    <mergeCell ref="H180:H182"/>
    <mergeCell ref="N180:N182"/>
  </mergeCells>
  <pageMargins left="0.39370078740157483" right="0.39370078740157483" top="0.39370078740157483" bottom="0.39370078740157483" header="0.51181102362204722" footer="0.51181102362204722"/>
  <pageSetup paperSize="9" scale="4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3"/>
  <sheetViews>
    <sheetView topLeftCell="A18" zoomScale="95" workbookViewId="0">
      <selection activeCell="C31" sqref="C31"/>
    </sheetView>
  </sheetViews>
  <sheetFormatPr defaultRowHeight="15"/>
  <cols>
    <col min="1" max="1" width="9.140625" style="1"/>
    <col min="2" max="2" width="6.28515625" style="1" customWidth="1"/>
    <col min="3" max="3" width="74.28515625" style="1" customWidth="1"/>
    <col min="4" max="4" width="17" style="1" customWidth="1"/>
    <col min="5" max="5" width="21" style="1" customWidth="1"/>
    <col min="6" max="6" width="14.5703125" style="1" bestFit="1" customWidth="1"/>
    <col min="7" max="7" width="12.140625" style="1" bestFit="1" customWidth="1"/>
    <col min="8" max="257" width="9.140625" style="1"/>
    <col min="258" max="258" width="6.28515625" style="1" customWidth="1"/>
    <col min="259" max="259" width="74.28515625" style="1" customWidth="1"/>
    <col min="260" max="260" width="17" style="1" customWidth="1"/>
    <col min="261" max="261" width="21" style="1" customWidth="1"/>
    <col min="262" max="262" width="14.5703125" style="1" bestFit="1" customWidth="1"/>
    <col min="263" max="263" width="12.140625" style="1" bestFit="1" customWidth="1"/>
    <col min="264" max="513" width="9.140625" style="1"/>
    <col min="514" max="514" width="6.28515625" style="1" customWidth="1"/>
    <col min="515" max="515" width="74.28515625" style="1" customWidth="1"/>
    <col min="516" max="516" width="17" style="1" customWidth="1"/>
    <col min="517" max="517" width="21" style="1" customWidth="1"/>
    <col min="518" max="518" width="14.5703125" style="1" bestFit="1" customWidth="1"/>
    <col min="519" max="519" width="12.140625" style="1" bestFit="1" customWidth="1"/>
    <col min="520" max="769" width="9.140625" style="1"/>
    <col min="770" max="770" width="6.28515625" style="1" customWidth="1"/>
    <col min="771" max="771" width="74.28515625" style="1" customWidth="1"/>
    <col min="772" max="772" width="17" style="1" customWidth="1"/>
    <col min="773" max="773" width="21" style="1" customWidth="1"/>
    <col min="774" max="774" width="14.5703125" style="1" bestFit="1" customWidth="1"/>
    <col min="775" max="775" width="12.140625" style="1" bestFit="1" customWidth="1"/>
    <col min="776" max="1025" width="9.140625" style="1"/>
    <col min="1026" max="1026" width="6.28515625" style="1" customWidth="1"/>
    <col min="1027" max="1027" width="74.28515625" style="1" customWidth="1"/>
    <col min="1028" max="1028" width="17" style="1" customWidth="1"/>
    <col min="1029" max="1029" width="21" style="1" customWidth="1"/>
    <col min="1030" max="1030" width="14.5703125" style="1" bestFit="1" customWidth="1"/>
    <col min="1031" max="1031" width="12.140625" style="1" bestFit="1" customWidth="1"/>
    <col min="1032" max="1281" width="9.140625" style="1"/>
    <col min="1282" max="1282" width="6.28515625" style="1" customWidth="1"/>
    <col min="1283" max="1283" width="74.28515625" style="1" customWidth="1"/>
    <col min="1284" max="1284" width="17" style="1" customWidth="1"/>
    <col min="1285" max="1285" width="21" style="1" customWidth="1"/>
    <col min="1286" max="1286" width="14.5703125" style="1" bestFit="1" customWidth="1"/>
    <col min="1287" max="1287" width="12.140625" style="1" bestFit="1" customWidth="1"/>
    <col min="1288" max="1537" width="9.140625" style="1"/>
    <col min="1538" max="1538" width="6.28515625" style="1" customWidth="1"/>
    <col min="1539" max="1539" width="74.28515625" style="1" customWidth="1"/>
    <col min="1540" max="1540" width="17" style="1" customWidth="1"/>
    <col min="1541" max="1541" width="21" style="1" customWidth="1"/>
    <col min="1542" max="1542" width="14.5703125" style="1" bestFit="1" customWidth="1"/>
    <col min="1543" max="1543" width="12.140625" style="1" bestFit="1" customWidth="1"/>
    <col min="1544" max="1793" width="9.140625" style="1"/>
    <col min="1794" max="1794" width="6.28515625" style="1" customWidth="1"/>
    <col min="1795" max="1795" width="74.28515625" style="1" customWidth="1"/>
    <col min="1796" max="1796" width="17" style="1" customWidth="1"/>
    <col min="1797" max="1797" width="21" style="1" customWidth="1"/>
    <col min="1798" max="1798" width="14.5703125" style="1" bestFit="1" customWidth="1"/>
    <col min="1799" max="1799" width="12.140625" style="1" bestFit="1" customWidth="1"/>
    <col min="1800" max="2049" width="9.140625" style="1"/>
    <col min="2050" max="2050" width="6.28515625" style="1" customWidth="1"/>
    <col min="2051" max="2051" width="74.28515625" style="1" customWidth="1"/>
    <col min="2052" max="2052" width="17" style="1" customWidth="1"/>
    <col min="2053" max="2053" width="21" style="1" customWidth="1"/>
    <col min="2054" max="2054" width="14.5703125" style="1" bestFit="1" customWidth="1"/>
    <col min="2055" max="2055" width="12.140625" style="1" bestFit="1" customWidth="1"/>
    <col min="2056" max="2305" width="9.140625" style="1"/>
    <col min="2306" max="2306" width="6.28515625" style="1" customWidth="1"/>
    <col min="2307" max="2307" width="74.28515625" style="1" customWidth="1"/>
    <col min="2308" max="2308" width="17" style="1" customWidth="1"/>
    <col min="2309" max="2309" width="21" style="1" customWidth="1"/>
    <col min="2310" max="2310" width="14.5703125" style="1" bestFit="1" customWidth="1"/>
    <col min="2311" max="2311" width="12.140625" style="1" bestFit="1" customWidth="1"/>
    <col min="2312" max="2561" width="9.140625" style="1"/>
    <col min="2562" max="2562" width="6.28515625" style="1" customWidth="1"/>
    <col min="2563" max="2563" width="74.28515625" style="1" customWidth="1"/>
    <col min="2564" max="2564" width="17" style="1" customWidth="1"/>
    <col min="2565" max="2565" width="21" style="1" customWidth="1"/>
    <col min="2566" max="2566" width="14.5703125" style="1" bestFit="1" customWidth="1"/>
    <col min="2567" max="2567" width="12.140625" style="1" bestFit="1" customWidth="1"/>
    <col min="2568" max="2817" width="9.140625" style="1"/>
    <col min="2818" max="2818" width="6.28515625" style="1" customWidth="1"/>
    <col min="2819" max="2819" width="74.28515625" style="1" customWidth="1"/>
    <col min="2820" max="2820" width="17" style="1" customWidth="1"/>
    <col min="2821" max="2821" width="21" style="1" customWidth="1"/>
    <col min="2822" max="2822" width="14.5703125" style="1" bestFit="1" customWidth="1"/>
    <col min="2823" max="2823" width="12.140625" style="1" bestFit="1" customWidth="1"/>
    <col min="2824" max="3073" width="9.140625" style="1"/>
    <col min="3074" max="3074" width="6.28515625" style="1" customWidth="1"/>
    <col min="3075" max="3075" width="74.28515625" style="1" customWidth="1"/>
    <col min="3076" max="3076" width="17" style="1" customWidth="1"/>
    <col min="3077" max="3077" width="21" style="1" customWidth="1"/>
    <col min="3078" max="3078" width="14.5703125" style="1" bestFit="1" customWidth="1"/>
    <col min="3079" max="3079" width="12.140625" style="1" bestFit="1" customWidth="1"/>
    <col min="3080" max="3329" width="9.140625" style="1"/>
    <col min="3330" max="3330" width="6.28515625" style="1" customWidth="1"/>
    <col min="3331" max="3331" width="74.28515625" style="1" customWidth="1"/>
    <col min="3332" max="3332" width="17" style="1" customWidth="1"/>
    <col min="3333" max="3333" width="21" style="1" customWidth="1"/>
    <col min="3334" max="3334" width="14.5703125" style="1" bestFit="1" customWidth="1"/>
    <col min="3335" max="3335" width="12.140625" style="1" bestFit="1" customWidth="1"/>
    <col min="3336" max="3585" width="9.140625" style="1"/>
    <col min="3586" max="3586" width="6.28515625" style="1" customWidth="1"/>
    <col min="3587" max="3587" width="74.28515625" style="1" customWidth="1"/>
    <col min="3588" max="3588" width="17" style="1" customWidth="1"/>
    <col min="3589" max="3589" width="21" style="1" customWidth="1"/>
    <col min="3590" max="3590" width="14.5703125" style="1" bestFit="1" customWidth="1"/>
    <col min="3591" max="3591" width="12.140625" style="1" bestFit="1" customWidth="1"/>
    <col min="3592" max="3841" width="9.140625" style="1"/>
    <col min="3842" max="3842" width="6.28515625" style="1" customWidth="1"/>
    <col min="3843" max="3843" width="74.28515625" style="1" customWidth="1"/>
    <col min="3844" max="3844" width="17" style="1" customWidth="1"/>
    <col min="3845" max="3845" width="21" style="1" customWidth="1"/>
    <col min="3846" max="3846" width="14.5703125" style="1" bestFit="1" customWidth="1"/>
    <col min="3847" max="3847" width="12.140625" style="1" bestFit="1" customWidth="1"/>
    <col min="3848" max="4097" width="9.140625" style="1"/>
    <col min="4098" max="4098" width="6.28515625" style="1" customWidth="1"/>
    <col min="4099" max="4099" width="74.28515625" style="1" customWidth="1"/>
    <col min="4100" max="4100" width="17" style="1" customWidth="1"/>
    <col min="4101" max="4101" width="21" style="1" customWidth="1"/>
    <col min="4102" max="4102" width="14.5703125" style="1" bestFit="1" customWidth="1"/>
    <col min="4103" max="4103" width="12.140625" style="1" bestFit="1" customWidth="1"/>
    <col min="4104" max="4353" width="9.140625" style="1"/>
    <col min="4354" max="4354" width="6.28515625" style="1" customWidth="1"/>
    <col min="4355" max="4355" width="74.28515625" style="1" customWidth="1"/>
    <col min="4356" max="4356" width="17" style="1" customWidth="1"/>
    <col min="4357" max="4357" width="21" style="1" customWidth="1"/>
    <col min="4358" max="4358" width="14.5703125" style="1" bestFit="1" customWidth="1"/>
    <col min="4359" max="4359" width="12.140625" style="1" bestFit="1" customWidth="1"/>
    <col min="4360" max="4609" width="9.140625" style="1"/>
    <col min="4610" max="4610" width="6.28515625" style="1" customWidth="1"/>
    <col min="4611" max="4611" width="74.28515625" style="1" customWidth="1"/>
    <col min="4612" max="4612" width="17" style="1" customWidth="1"/>
    <col min="4613" max="4613" width="21" style="1" customWidth="1"/>
    <col min="4614" max="4614" width="14.5703125" style="1" bestFit="1" customWidth="1"/>
    <col min="4615" max="4615" width="12.140625" style="1" bestFit="1" customWidth="1"/>
    <col min="4616" max="4865" width="9.140625" style="1"/>
    <col min="4866" max="4866" width="6.28515625" style="1" customWidth="1"/>
    <col min="4867" max="4867" width="74.28515625" style="1" customWidth="1"/>
    <col min="4868" max="4868" width="17" style="1" customWidth="1"/>
    <col min="4869" max="4869" width="21" style="1" customWidth="1"/>
    <col min="4870" max="4870" width="14.5703125" style="1" bestFit="1" customWidth="1"/>
    <col min="4871" max="4871" width="12.140625" style="1" bestFit="1" customWidth="1"/>
    <col min="4872" max="5121" width="9.140625" style="1"/>
    <col min="5122" max="5122" width="6.28515625" style="1" customWidth="1"/>
    <col min="5123" max="5123" width="74.28515625" style="1" customWidth="1"/>
    <col min="5124" max="5124" width="17" style="1" customWidth="1"/>
    <col min="5125" max="5125" width="21" style="1" customWidth="1"/>
    <col min="5126" max="5126" width="14.5703125" style="1" bestFit="1" customWidth="1"/>
    <col min="5127" max="5127" width="12.140625" style="1" bestFit="1" customWidth="1"/>
    <col min="5128" max="5377" width="9.140625" style="1"/>
    <col min="5378" max="5378" width="6.28515625" style="1" customWidth="1"/>
    <col min="5379" max="5379" width="74.28515625" style="1" customWidth="1"/>
    <col min="5380" max="5380" width="17" style="1" customWidth="1"/>
    <col min="5381" max="5381" width="21" style="1" customWidth="1"/>
    <col min="5382" max="5382" width="14.5703125" style="1" bestFit="1" customWidth="1"/>
    <col min="5383" max="5383" width="12.140625" style="1" bestFit="1" customWidth="1"/>
    <col min="5384" max="5633" width="9.140625" style="1"/>
    <col min="5634" max="5634" width="6.28515625" style="1" customWidth="1"/>
    <col min="5635" max="5635" width="74.28515625" style="1" customWidth="1"/>
    <col min="5636" max="5636" width="17" style="1" customWidth="1"/>
    <col min="5637" max="5637" width="21" style="1" customWidth="1"/>
    <col min="5638" max="5638" width="14.5703125" style="1" bestFit="1" customWidth="1"/>
    <col min="5639" max="5639" width="12.140625" style="1" bestFit="1" customWidth="1"/>
    <col min="5640" max="5889" width="9.140625" style="1"/>
    <col min="5890" max="5890" width="6.28515625" style="1" customWidth="1"/>
    <col min="5891" max="5891" width="74.28515625" style="1" customWidth="1"/>
    <col min="5892" max="5892" width="17" style="1" customWidth="1"/>
    <col min="5893" max="5893" width="21" style="1" customWidth="1"/>
    <col min="5894" max="5894" width="14.5703125" style="1" bestFit="1" customWidth="1"/>
    <col min="5895" max="5895" width="12.140625" style="1" bestFit="1" customWidth="1"/>
    <col min="5896" max="6145" width="9.140625" style="1"/>
    <col min="6146" max="6146" width="6.28515625" style="1" customWidth="1"/>
    <col min="6147" max="6147" width="74.28515625" style="1" customWidth="1"/>
    <col min="6148" max="6148" width="17" style="1" customWidth="1"/>
    <col min="6149" max="6149" width="21" style="1" customWidth="1"/>
    <col min="6150" max="6150" width="14.5703125" style="1" bestFit="1" customWidth="1"/>
    <col min="6151" max="6151" width="12.140625" style="1" bestFit="1" customWidth="1"/>
    <col min="6152" max="6401" width="9.140625" style="1"/>
    <col min="6402" max="6402" width="6.28515625" style="1" customWidth="1"/>
    <col min="6403" max="6403" width="74.28515625" style="1" customWidth="1"/>
    <col min="6404" max="6404" width="17" style="1" customWidth="1"/>
    <col min="6405" max="6405" width="21" style="1" customWidth="1"/>
    <col min="6406" max="6406" width="14.5703125" style="1" bestFit="1" customWidth="1"/>
    <col min="6407" max="6407" width="12.140625" style="1" bestFit="1" customWidth="1"/>
    <col min="6408" max="6657" width="9.140625" style="1"/>
    <col min="6658" max="6658" width="6.28515625" style="1" customWidth="1"/>
    <col min="6659" max="6659" width="74.28515625" style="1" customWidth="1"/>
    <col min="6660" max="6660" width="17" style="1" customWidth="1"/>
    <col min="6661" max="6661" width="21" style="1" customWidth="1"/>
    <col min="6662" max="6662" width="14.5703125" style="1" bestFit="1" customWidth="1"/>
    <col min="6663" max="6663" width="12.140625" style="1" bestFit="1" customWidth="1"/>
    <col min="6664" max="6913" width="9.140625" style="1"/>
    <col min="6914" max="6914" width="6.28515625" style="1" customWidth="1"/>
    <col min="6915" max="6915" width="74.28515625" style="1" customWidth="1"/>
    <col min="6916" max="6916" width="17" style="1" customWidth="1"/>
    <col min="6917" max="6917" width="21" style="1" customWidth="1"/>
    <col min="6918" max="6918" width="14.5703125" style="1" bestFit="1" customWidth="1"/>
    <col min="6919" max="6919" width="12.140625" style="1" bestFit="1" customWidth="1"/>
    <col min="6920" max="7169" width="9.140625" style="1"/>
    <col min="7170" max="7170" width="6.28515625" style="1" customWidth="1"/>
    <col min="7171" max="7171" width="74.28515625" style="1" customWidth="1"/>
    <col min="7172" max="7172" width="17" style="1" customWidth="1"/>
    <col min="7173" max="7173" width="21" style="1" customWidth="1"/>
    <col min="7174" max="7174" width="14.5703125" style="1" bestFit="1" customWidth="1"/>
    <col min="7175" max="7175" width="12.140625" style="1" bestFit="1" customWidth="1"/>
    <col min="7176" max="7425" width="9.140625" style="1"/>
    <col min="7426" max="7426" width="6.28515625" style="1" customWidth="1"/>
    <col min="7427" max="7427" width="74.28515625" style="1" customWidth="1"/>
    <col min="7428" max="7428" width="17" style="1" customWidth="1"/>
    <col min="7429" max="7429" width="21" style="1" customWidth="1"/>
    <col min="7430" max="7430" width="14.5703125" style="1" bestFit="1" customWidth="1"/>
    <col min="7431" max="7431" width="12.140625" style="1" bestFit="1" customWidth="1"/>
    <col min="7432" max="7681" width="9.140625" style="1"/>
    <col min="7682" max="7682" width="6.28515625" style="1" customWidth="1"/>
    <col min="7683" max="7683" width="74.28515625" style="1" customWidth="1"/>
    <col min="7684" max="7684" width="17" style="1" customWidth="1"/>
    <col min="7685" max="7685" width="21" style="1" customWidth="1"/>
    <col min="7686" max="7686" width="14.5703125" style="1" bestFit="1" customWidth="1"/>
    <col min="7687" max="7687" width="12.140625" style="1" bestFit="1" customWidth="1"/>
    <col min="7688" max="7937" width="9.140625" style="1"/>
    <col min="7938" max="7938" width="6.28515625" style="1" customWidth="1"/>
    <col min="7939" max="7939" width="74.28515625" style="1" customWidth="1"/>
    <col min="7940" max="7940" width="17" style="1" customWidth="1"/>
    <col min="7941" max="7941" width="21" style="1" customWidth="1"/>
    <col min="7942" max="7942" width="14.5703125" style="1" bestFit="1" customWidth="1"/>
    <col min="7943" max="7943" width="12.140625" style="1" bestFit="1" customWidth="1"/>
    <col min="7944" max="8193" width="9.140625" style="1"/>
    <col min="8194" max="8194" width="6.28515625" style="1" customWidth="1"/>
    <col min="8195" max="8195" width="74.28515625" style="1" customWidth="1"/>
    <col min="8196" max="8196" width="17" style="1" customWidth="1"/>
    <col min="8197" max="8197" width="21" style="1" customWidth="1"/>
    <col min="8198" max="8198" width="14.5703125" style="1" bestFit="1" customWidth="1"/>
    <col min="8199" max="8199" width="12.140625" style="1" bestFit="1" customWidth="1"/>
    <col min="8200" max="8449" width="9.140625" style="1"/>
    <col min="8450" max="8450" width="6.28515625" style="1" customWidth="1"/>
    <col min="8451" max="8451" width="74.28515625" style="1" customWidth="1"/>
    <col min="8452" max="8452" width="17" style="1" customWidth="1"/>
    <col min="8453" max="8453" width="21" style="1" customWidth="1"/>
    <col min="8454" max="8454" width="14.5703125" style="1" bestFit="1" customWidth="1"/>
    <col min="8455" max="8455" width="12.140625" style="1" bestFit="1" customWidth="1"/>
    <col min="8456" max="8705" width="9.140625" style="1"/>
    <col min="8706" max="8706" width="6.28515625" style="1" customWidth="1"/>
    <col min="8707" max="8707" width="74.28515625" style="1" customWidth="1"/>
    <col min="8708" max="8708" width="17" style="1" customWidth="1"/>
    <col min="8709" max="8709" width="21" style="1" customWidth="1"/>
    <col min="8710" max="8710" width="14.5703125" style="1" bestFit="1" customWidth="1"/>
    <col min="8711" max="8711" width="12.140625" style="1" bestFit="1" customWidth="1"/>
    <col min="8712" max="8961" width="9.140625" style="1"/>
    <col min="8962" max="8962" width="6.28515625" style="1" customWidth="1"/>
    <col min="8963" max="8963" width="74.28515625" style="1" customWidth="1"/>
    <col min="8964" max="8964" width="17" style="1" customWidth="1"/>
    <col min="8965" max="8965" width="21" style="1" customWidth="1"/>
    <col min="8966" max="8966" width="14.5703125" style="1" bestFit="1" customWidth="1"/>
    <col min="8967" max="8967" width="12.140625" style="1" bestFit="1" customWidth="1"/>
    <col min="8968" max="9217" width="9.140625" style="1"/>
    <col min="9218" max="9218" width="6.28515625" style="1" customWidth="1"/>
    <col min="9219" max="9219" width="74.28515625" style="1" customWidth="1"/>
    <col min="9220" max="9220" width="17" style="1" customWidth="1"/>
    <col min="9221" max="9221" width="21" style="1" customWidth="1"/>
    <col min="9222" max="9222" width="14.5703125" style="1" bestFit="1" customWidth="1"/>
    <col min="9223" max="9223" width="12.140625" style="1" bestFit="1" customWidth="1"/>
    <col min="9224" max="9473" width="9.140625" style="1"/>
    <col min="9474" max="9474" width="6.28515625" style="1" customWidth="1"/>
    <col min="9475" max="9475" width="74.28515625" style="1" customWidth="1"/>
    <col min="9476" max="9476" width="17" style="1" customWidth="1"/>
    <col min="9477" max="9477" width="21" style="1" customWidth="1"/>
    <col min="9478" max="9478" width="14.5703125" style="1" bestFit="1" customWidth="1"/>
    <col min="9479" max="9479" width="12.140625" style="1" bestFit="1" customWidth="1"/>
    <col min="9480" max="9729" width="9.140625" style="1"/>
    <col min="9730" max="9730" width="6.28515625" style="1" customWidth="1"/>
    <col min="9731" max="9731" width="74.28515625" style="1" customWidth="1"/>
    <col min="9732" max="9732" width="17" style="1" customWidth="1"/>
    <col min="9733" max="9733" width="21" style="1" customWidth="1"/>
    <col min="9734" max="9734" width="14.5703125" style="1" bestFit="1" customWidth="1"/>
    <col min="9735" max="9735" width="12.140625" style="1" bestFit="1" customWidth="1"/>
    <col min="9736" max="9985" width="9.140625" style="1"/>
    <col min="9986" max="9986" width="6.28515625" style="1" customWidth="1"/>
    <col min="9987" max="9987" width="74.28515625" style="1" customWidth="1"/>
    <col min="9988" max="9988" width="17" style="1" customWidth="1"/>
    <col min="9989" max="9989" width="21" style="1" customWidth="1"/>
    <col min="9990" max="9990" width="14.5703125" style="1" bestFit="1" customWidth="1"/>
    <col min="9991" max="9991" width="12.140625" style="1" bestFit="1" customWidth="1"/>
    <col min="9992" max="10241" width="9.140625" style="1"/>
    <col min="10242" max="10242" width="6.28515625" style="1" customWidth="1"/>
    <col min="10243" max="10243" width="74.28515625" style="1" customWidth="1"/>
    <col min="10244" max="10244" width="17" style="1" customWidth="1"/>
    <col min="10245" max="10245" width="21" style="1" customWidth="1"/>
    <col min="10246" max="10246" width="14.5703125" style="1" bestFit="1" customWidth="1"/>
    <col min="10247" max="10247" width="12.140625" style="1" bestFit="1" customWidth="1"/>
    <col min="10248" max="10497" width="9.140625" style="1"/>
    <col min="10498" max="10498" width="6.28515625" style="1" customWidth="1"/>
    <col min="10499" max="10499" width="74.28515625" style="1" customWidth="1"/>
    <col min="10500" max="10500" width="17" style="1" customWidth="1"/>
    <col min="10501" max="10501" width="21" style="1" customWidth="1"/>
    <col min="10502" max="10502" width="14.5703125" style="1" bestFit="1" customWidth="1"/>
    <col min="10503" max="10503" width="12.140625" style="1" bestFit="1" customWidth="1"/>
    <col min="10504" max="10753" width="9.140625" style="1"/>
    <col min="10754" max="10754" width="6.28515625" style="1" customWidth="1"/>
    <col min="10755" max="10755" width="74.28515625" style="1" customWidth="1"/>
    <col min="10756" max="10756" width="17" style="1" customWidth="1"/>
    <col min="10757" max="10757" width="21" style="1" customWidth="1"/>
    <col min="10758" max="10758" width="14.5703125" style="1" bestFit="1" customWidth="1"/>
    <col min="10759" max="10759" width="12.140625" style="1" bestFit="1" customWidth="1"/>
    <col min="10760" max="11009" width="9.140625" style="1"/>
    <col min="11010" max="11010" width="6.28515625" style="1" customWidth="1"/>
    <col min="11011" max="11011" width="74.28515625" style="1" customWidth="1"/>
    <col min="11012" max="11012" width="17" style="1" customWidth="1"/>
    <col min="11013" max="11013" width="21" style="1" customWidth="1"/>
    <col min="11014" max="11014" width="14.5703125" style="1" bestFit="1" customWidth="1"/>
    <col min="11015" max="11015" width="12.140625" style="1" bestFit="1" customWidth="1"/>
    <col min="11016" max="11265" width="9.140625" style="1"/>
    <col min="11266" max="11266" width="6.28515625" style="1" customWidth="1"/>
    <col min="11267" max="11267" width="74.28515625" style="1" customWidth="1"/>
    <col min="11268" max="11268" width="17" style="1" customWidth="1"/>
    <col min="11269" max="11269" width="21" style="1" customWidth="1"/>
    <col min="11270" max="11270" width="14.5703125" style="1" bestFit="1" customWidth="1"/>
    <col min="11271" max="11271" width="12.140625" style="1" bestFit="1" customWidth="1"/>
    <col min="11272" max="11521" width="9.140625" style="1"/>
    <col min="11522" max="11522" width="6.28515625" style="1" customWidth="1"/>
    <col min="11523" max="11523" width="74.28515625" style="1" customWidth="1"/>
    <col min="11524" max="11524" width="17" style="1" customWidth="1"/>
    <col min="11525" max="11525" width="21" style="1" customWidth="1"/>
    <col min="11526" max="11526" width="14.5703125" style="1" bestFit="1" customWidth="1"/>
    <col min="11527" max="11527" width="12.140625" style="1" bestFit="1" customWidth="1"/>
    <col min="11528" max="11777" width="9.140625" style="1"/>
    <col min="11778" max="11778" width="6.28515625" style="1" customWidth="1"/>
    <col min="11779" max="11779" width="74.28515625" style="1" customWidth="1"/>
    <col min="11780" max="11780" width="17" style="1" customWidth="1"/>
    <col min="11781" max="11781" width="21" style="1" customWidth="1"/>
    <col min="11782" max="11782" width="14.5703125" style="1" bestFit="1" customWidth="1"/>
    <col min="11783" max="11783" width="12.140625" style="1" bestFit="1" customWidth="1"/>
    <col min="11784" max="12033" width="9.140625" style="1"/>
    <col min="12034" max="12034" width="6.28515625" style="1" customWidth="1"/>
    <col min="12035" max="12035" width="74.28515625" style="1" customWidth="1"/>
    <col min="12036" max="12036" width="17" style="1" customWidth="1"/>
    <col min="12037" max="12037" width="21" style="1" customWidth="1"/>
    <col min="12038" max="12038" width="14.5703125" style="1" bestFit="1" customWidth="1"/>
    <col min="12039" max="12039" width="12.140625" style="1" bestFit="1" customWidth="1"/>
    <col min="12040" max="12289" width="9.140625" style="1"/>
    <col min="12290" max="12290" width="6.28515625" style="1" customWidth="1"/>
    <col min="12291" max="12291" width="74.28515625" style="1" customWidth="1"/>
    <col min="12292" max="12292" width="17" style="1" customWidth="1"/>
    <col min="12293" max="12293" width="21" style="1" customWidth="1"/>
    <col min="12294" max="12294" width="14.5703125" style="1" bestFit="1" customWidth="1"/>
    <col min="12295" max="12295" width="12.140625" style="1" bestFit="1" customWidth="1"/>
    <col min="12296" max="12545" width="9.140625" style="1"/>
    <col min="12546" max="12546" width="6.28515625" style="1" customWidth="1"/>
    <col min="12547" max="12547" width="74.28515625" style="1" customWidth="1"/>
    <col min="12548" max="12548" width="17" style="1" customWidth="1"/>
    <col min="12549" max="12549" width="21" style="1" customWidth="1"/>
    <col min="12550" max="12550" width="14.5703125" style="1" bestFit="1" customWidth="1"/>
    <col min="12551" max="12551" width="12.140625" style="1" bestFit="1" customWidth="1"/>
    <col min="12552" max="12801" width="9.140625" style="1"/>
    <col min="12802" max="12802" width="6.28515625" style="1" customWidth="1"/>
    <col min="12803" max="12803" width="74.28515625" style="1" customWidth="1"/>
    <col min="12804" max="12804" width="17" style="1" customWidth="1"/>
    <col min="12805" max="12805" width="21" style="1" customWidth="1"/>
    <col min="12806" max="12806" width="14.5703125" style="1" bestFit="1" customWidth="1"/>
    <col min="12807" max="12807" width="12.140625" style="1" bestFit="1" customWidth="1"/>
    <col min="12808" max="13057" width="9.140625" style="1"/>
    <col min="13058" max="13058" width="6.28515625" style="1" customWidth="1"/>
    <col min="13059" max="13059" width="74.28515625" style="1" customWidth="1"/>
    <col min="13060" max="13060" width="17" style="1" customWidth="1"/>
    <col min="13061" max="13061" width="21" style="1" customWidth="1"/>
    <col min="13062" max="13062" width="14.5703125" style="1" bestFit="1" customWidth="1"/>
    <col min="13063" max="13063" width="12.140625" style="1" bestFit="1" customWidth="1"/>
    <col min="13064" max="13313" width="9.140625" style="1"/>
    <col min="13314" max="13314" width="6.28515625" style="1" customWidth="1"/>
    <col min="13315" max="13315" width="74.28515625" style="1" customWidth="1"/>
    <col min="13316" max="13316" width="17" style="1" customWidth="1"/>
    <col min="13317" max="13317" width="21" style="1" customWidth="1"/>
    <col min="13318" max="13318" width="14.5703125" style="1" bestFit="1" customWidth="1"/>
    <col min="13319" max="13319" width="12.140625" style="1" bestFit="1" customWidth="1"/>
    <col min="13320" max="13569" width="9.140625" style="1"/>
    <col min="13570" max="13570" width="6.28515625" style="1" customWidth="1"/>
    <col min="13571" max="13571" width="74.28515625" style="1" customWidth="1"/>
    <col min="13572" max="13572" width="17" style="1" customWidth="1"/>
    <col min="13573" max="13573" width="21" style="1" customWidth="1"/>
    <col min="13574" max="13574" width="14.5703125" style="1" bestFit="1" customWidth="1"/>
    <col min="13575" max="13575" width="12.140625" style="1" bestFit="1" customWidth="1"/>
    <col min="13576" max="13825" width="9.140625" style="1"/>
    <col min="13826" max="13826" width="6.28515625" style="1" customWidth="1"/>
    <col min="13827" max="13827" width="74.28515625" style="1" customWidth="1"/>
    <col min="13828" max="13828" width="17" style="1" customWidth="1"/>
    <col min="13829" max="13829" width="21" style="1" customWidth="1"/>
    <col min="13830" max="13830" width="14.5703125" style="1" bestFit="1" customWidth="1"/>
    <col min="13831" max="13831" width="12.140625" style="1" bestFit="1" customWidth="1"/>
    <col min="13832" max="14081" width="9.140625" style="1"/>
    <col min="14082" max="14082" width="6.28515625" style="1" customWidth="1"/>
    <col min="14083" max="14083" width="74.28515625" style="1" customWidth="1"/>
    <col min="14084" max="14084" width="17" style="1" customWidth="1"/>
    <col min="14085" max="14085" width="21" style="1" customWidth="1"/>
    <col min="14086" max="14086" width="14.5703125" style="1" bestFit="1" customWidth="1"/>
    <col min="14087" max="14087" width="12.140625" style="1" bestFit="1" customWidth="1"/>
    <col min="14088" max="14337" width="9.140625" style="1"/>
    <col min="14338" max="14338" width="6.28515625" style="1" customWidth="1"/>
    <col min="14339" max="14339" width="74.28515625" style="1" customWidth="1"/>
    <col min="14340" max="14340" width="17" style="1" customWidth="1"/>
    <col min="14341" max="14341" width="21" style="1" customWidth="1"/>
    <col min="14342" max="14342" width="14.5703125" style="1" bestFit="1" customWidth="1"/>
    <col min="14343" max="14343" width="12.140625" style="1" bestFit="1" customWidth="1"/>
    <col min="14344" max="14593" width="9.140625" style="1"/>
    <col min="14594" max="14594" width="6.28515625" style="1" customWidth="1"/>
    <col min="14595" max="14595" width="74.28515625" style="1" customWidth="1"/>
    <col min="14596" max="14596" width="17" style="1" customWidth="1"/>
    <col min="14597" max="14597" width="21" style="1" customWidth="1"/>
    <col min="14598" max="14598" width="14.5703125" style="1" bestFit="1" customWidth="1"/>
    <col min="14599" max="14599" width="12.140625" style="1" bestFit="1" customWidth="1"/>
    <col min="14600" max="14849" width="9.140625" style="1"/>
    <col min="14850" max="14850" width="6.28515625" style="1" customWidth="1"/>
    <col min="14851" max="14851" width="74.28515625" style="1" customWidth="1"/>
    <col min="14852" max="14852" width="17" style="1" customWidth="1"/>
    <col min="14853" max="14853" width="21" style="1" customWidth="1"/>
    <col min="14854" max="14854" width="14.5703125" style="1" bestFit="1" customWidth="1"/>
    <col min="14855" max="14855" width="12.140625" style="1" bestFit="1" customWidth="1"/>
    <col min="14856" max="15105" width="9.140625" style="1"/>
    <col min="15106" max="15106" width="6.28515625" style="1" customWidth="1"/>
    <col min="15107" max="15107" width="74.28515625" style="1" customWidth="1"/>
    <col min="15108" max="15108" width="17" style="1" customWidth="1"/>
    <col min="15109" max="15109" width="21" style="1" customWidth="1"/>
    <col min="15110" max="15110" width="14.5703125" style="1" bestFit="1" customWidth="1"/>
    <col min="15111" max="15111" width="12.140625" style="1" bestFit="1" customWidth="1"/>
    <col min="15112" max="15361" width="9.140625" style="1"/>
    <col min="15362" max="15362" width="6.28515625" style="1" customWidth="1"/>
    <col min="15363" max="15363" width="74.28515625" style="1" customWidth="1"/>
    <col min="15364" max="15364" width="17" style="1" customWidth="1"/>
    <col min="15365" max="15365" width="21" style="1" customWidth="1"/>
    <col min="15366" max="15366" width="14.5703125" style="1" bestFit="1" customWidth="1"/>
    <col min="15367" max="15367" width="12.140625" style="1" bestFit="1" customWidth="1"/>
    <col min="15368" max="15617" width="9.140625" style="1"/>
    <col min="15618" max="15618" width="6.28515625" style="1" customWidth="1"/>
    <col min="15619" max="15619" width="74.28515625" style="1" customWidth="1"/>
    <col min="15620" max="15620" width="17" style="1" customWidth="1"/>
    <col min="15621" max="15621" width="21" style="1" customWidth="1"/>
    <col min="15622" max="15622" width="14.5703125" style="1" bestFit="1" customWidth="1"/>
    <col min="15623" max="15623" width="12.140625" style="1" bestFit="1" customWidth="1"/>
    <col min="15624" max="15873" width="9.140625" style="1"/>
    <col min="15874" max="15874" width="6.28515625" style="1" customWidth="1"/>
    <col min="15875" max="15875" width="74.28515625" style="1" customWidth="1"/>
    <col min="15876" max="15876" width="17" style="1" customWidth="1"/>
    <col min="15877" max="15877" width="21" style="1" customWidth="1"/>
    <col min="15878" max="15878" width="14.5703125" style="1" bestFit="1" customWidth="1"/>
    <col min="15879" max="15879" width="12.140625" style="1" bestFit="1" customWidth="1"/>
    <col min="15880" max="16129" width="9.140625" style="1"/>
    <col min="16130" max="16130" width="6.28515625" style="1" customWidth="1"/>
    <col min="16131" max="16131" width="74.28515625" style="1" customWidth="1"/>
    <col min="16132" max="16132" width="17" style="1" customWidth="1"/>
    <col min="16133" max="16133" width="21" style="1" customWidth="1"/>
    <col min="16134" max="16134" width="14.5703125" style="1" bestFit="1" customWidth="1"/>
    <col min="16135" max="16135" width="12.140625" style="1" bestFit="1" customWidth="1"/>
    <col min="16136" max="16384" width="9.140625" style="1"/>
  </cols>
  <sheetData>
    <row r="2" spans="2:7">
      <c r="D2" s="2"/>
    </row>
    <row r="4" spans="2:7" ht="17.25" customHeight="1"/>
    <row r="5" spans="2:7" ht="24" customHeight="1">
      <c r="B5" s="357" t="s">
        <v>16</v>
      </c>
      <c r="C5" s="331"/>
      <c r="D5" s="331"/>
      <c r="E5" s="331"/>
    </row>
    <row r="6" spans="2:7" ht="32.25" customHeight="1">
      <c r="B6" s="136" t="s">
        <v>957</v>
      </c>
      <c r="C6" s="137"/>
      <c r="D6" s="137"/>
      <c r="E6" s="137"/>
      <c r="F6" s="138"/>
      <c r="G6" s="138"/>
    </row>
    <row r="8" spans="2:7" ht="18">
      <c r="B8" s="10"/>
    </row>
    <row r="9" spans="2:7" ht="18">
      <c r="B9" s="10"/>
    </row>
    <row r="10" spans="2:7">
      <c r="E10" s="11" t="s">
        <v>5</v>
      </c>
    </row>
    <row r="11" spans="2:7" ht="45" customHeight="1">
      <c r="B11" s="12" t="s">
        <v>0</v>
      </c>
      <c r="C11" s="12" t="s">
        <v>15</v>
      </c>
      <c r="D11" s="12" t="s">
        <v>17</v>
      </c>
      <c r="E11" s="12" t="s">
        <v>18</v>
      </c>
    </row>
    <row r="12" spans="2:7">
      <c r="B12" s="13">
        <v>1</v>
      </c>
      <c r="C12" s="13">
        <v>2</v>
      </c>
      <c r="D12" s="13">
        <v>3</v>
      </c>
      <c r="E12" s="14">
        <v>4</v>
      </c>
    </row>
    <row r="13" spans="2:7" ht="32.25" customHeight="1">
      <c r="B13" s="363" t="s">
        <v>19</v>
      </c>
      <c r="C13" s="364"/>
      <c r="D13" s="365"/>
      <c r="E13" s="15">
        <f>SUM(E14:E21)</f>
        <v>23712746</v>
      </c>
    </row>
    <row r="14" spans="2:7">
      <c r="B14" s="7" t="s">
        <v>6</v>
      </c>
      <c r="C14" s="16" t="s">
        <v>20</v>
      </c>
      <c r="D14" s="7" t="s">
        <v>21</v>
      </c>
      <c r="E14" s="17">
        <v>16878050</v>
      </c>
    </row>
    <row r="15" spans="2:7">
      <c r="B15" s="18" t="s">
        <v>7</v>
      </c>
      <c r="C15" s="19" t="s">
        <v>22</v>
      </c>
      <c r="D15" s="18" t="s">
        <v>21</v>
      </c>
      <c r="E15" s="17">
        <v>595000</v>
      </c>
    </row>
    <row r="16" spans="2:7" ht="30">
      <c r="B16" s="18" t="s">
        <v>8</v>
      </c>
      <c r="C16" s="20" t="s">
        <v>23</v>
      </c>
      <c r="D16" s="18" t="s">
        <v>24</v>
      </c>
      <c r="E16" s="17">
        <v>2300000</v>
      </c>
    </row>
    <row r="17" spans="2:9">
      <c r="B17" s="18" t="s">
        <v>9</v>
      </c>
      <c r="C17" s="19" t="s">
        <v>25</v>
      </c>
      <c r="D17" s="18" t="s">
        <v>26</v>
      </c>
      <c r="E17" s="17"/>
    </row>
    <row r="18" spans="2:9">
      <c r="B18" s="18" t="s">
        <v>10</v>
      </c>
      <c r="C18" s="19" t="s">
        <v>27</v>
      </c>
      <c r="D18" s="18" t="s">
        <v>28</v>
      </c>
      <c r="E18" s="17"/>
    </row>
    <row r="19" spans="2:9">
      <c r="B19" s="18" t="s">
        <v>11</v>
      </c>
      <c r="C19" s="19" t="s">
        <v>29</v>
      </c>
      <c r="D19" s="18" t="s">
        <v>30</v>
      </c>
      <c r="E19" s="17">
        <v>3939696</v>
      </c>
    </row>
    <row r="20" spans="2:9">
      <c r="B20" s="18" t="s">
        <v>12</v>
      </c>
      <c r="C20" s="19" t="s">
        <v>31</v>
      </c>
      <c r="D20" s="18" t="s">
        <v>32</v>
      </c>
      <c r="E20" s="17"/>
    </row>
    <row r="21" spans="2:9">
      <c r="B21" s="18" t="s">
        <v>13</v>
      </c>
      <c r="C21" s="19" t="s">
        <v>33</v>
      </c>
      <c r="D21" s="18" t="s">
        <v>34</v>
      </c>
      <c r="E21" s="17"/>
      <c r="G21" s="6"/>
      <c r="I21" s="6"/>
    </row>
    <row r="22" spans="2:9" ht="36.75" customHeight="1">
      <c r="B22" s="363" t="s">
        <v>35</v>
      </c>
      <c r="C22" s="364"/>
      <c r="D22" s="365"/>
      <c r="E22" s="21">
        <f>SUM(E23:E29)</f>
        <v>3939696</v>
      </c>
      <c r="F22" s="6"/>
    </row>
    <row r="23" spans="2:9">
      <c r="B23" s="18" t="s">
        <v>6</v>
      </c>
      <c r="C23" s="19" t="s">
        <v>36</v>
      </c>
      <c r="D23" s="18" t="s">
        <v>37</v>
      </c>
      <c r="E23" s="17">
        <v>2865796</v>
      </c>
    </row>
    <row r="24" spans="2:9">
      <c r="B24" s="18" t="s">
        <v>7</v>
      </c>
      <c r="C24" s="19" t="s">
        <v>38</v>
      </c>
      <c r="D24" s="18" t="s">
        <v>37</v>
      </c>
      <c r="E24" s="17">
        <v>73900</v>
      </c>
    </row>
    <row r="25" spans="2:9" ht="30">
      <c r="B25" s="18" t="s">
        <v>8</v>
      </c>
      <c r="C25" s="20" t="s">
        <v>39</v>
      </c>
      <c r="D25" s="18" t="s">
        <v>40</v>
      </c>
      <c r="E25" s="17">
        <v>0</v>
      </c>
    </row>
    <row r="26" spans="2:9">
      <c r="B26" s="18" t="s">
        <v>9</v>
      </c>
      <c r="C26" s="19" t="s">
        <v>41</v>
      </c>
      <c r="D26" s="18" t="s">
        <v>42</v>
      </c>
      <c r="E26" s="17"/>
    </row>
    <row r="27" spans="2:9">
      <c r="B27" s="18" t="s">
        <v>10</v>
      </c>
      <c r="C27" s="19" t="s">
        <v>43</v>
      </c>
      <c r="D27" s="18" t="s">
        <v>44</v>
      </c>
      <c r="E27" s="17"/>
    </row>
    <row r="28" spans="2:9">
      <c r="B28" s="18" t="s">
        <v>11</v>
      </c>
      <c r="C28" s="19" t="s">
        <v>45</v>
      </c>
      <c r="D28" s="18" t="s">
        <v>46</v>
      </c>
      <c r="E28" s="17">
        <v>1000000</v>
      </c>
    </row>
    <row r="29" spans="2:9">
      <c r="B29" s="18" t="s">
        <v>12</v>
      </c>
      <c r="C29" s="19" t="s">
        <v>47</v>
      </c>
      <c r="D29" s="18" t="s">
        <v>48</v>
      </c>
      <c r="E29" s="17"/>
    </row>
    <row r="32" spans="2:9" ht="50.25" customHeight="1">
      <c r="B32" s="366" t="s">
        <v>114</v>
      </c>
      <c r="C32" s="366"/>
      <c r="D32" s="366"/>
      <c r="E32" s="366"/>
    </row>
    <row r="33" spans="2:5" ht="72" customHeight="1">
      <c r="B33" s="366" t="s">
        <v>246</v>
      </c>
      <c r="C33" s="366"/>
      <c r="D33" s="366"/>
      <c r="E33" s="366"/>
    </row>
  </sheetData>
  <mergeCells count="5">
    <mergeCell ref="B5:E5"/>
    <mergeCell ref="B13:D13"/>
    <mergeCell ref="B22:D22"/>
    <mergeCell ref="B32:E32"/>
    <mergeCell ref="B33:E33"/>
  </mergeCells>
  <pageMargins left="0.59055118110236227" right="0.39370078740157483" top="0.98425196850393704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26"/>
  <sheetViews>
    <sheetView showGridLines="0" topLeftCell="A201" workbookViewId="0">
      <selection activeCell="G227" sqref="G227"/>
    </sheetView>
  </sheetViews>
  <sheetFormatPr defaultRowHeight="12.75"/>
  <cols>
    <col min="1" max="1" width="2.140625" style="236" customWidth="1"/>
    <col min="2" max="3" width="8.7109375" style="236" customWidth="1"/>
    <col min="4" max="4" width="2.140625" style="236" customWidth="1"/>
    <col min="5" max="5" width="6.85546875" style="236" customWidth="1"/>
    <col min="6" max="6" width="54.5703125" style="236" customWidth="1"/>
    <col min="7" max="7" width="15.7109375" style="236" customWidth="1"/>
    <col min="8" max="8" width="14.7109375" style="236" customWidth="1"/>
    <col min="9" max="9" width="8.7109375" style="236" customWidth="1"/>
    <col min="10" max="10" width="6.42578125" style="236" customWidth="1"/>
    <col min="11" max="11" width="3.140625" style="236" customWidth="1"/>
    <col min="12" max="256" width="9.140625" style="236"/>
    <col min="257" max="257" width="2.140625" style="236" customWidth="1"/>
    <col min="258" max="259" width="8.7109375" style="236" customWidth="1"/>
    <col min="260" max="260" width="2.140625" style="236" customWidth="1"/>
    <col min="261" max="261" width="6.85546875" style="236" customWidth="1"/>
    <col min="262" max="262" width="54.5703125" style="236" customWidth="1"/>
    <col min="263" max="263" width="15.7109375" style="236" customWidth="1"/>
    <col min="264" max="264" width="14.7109375" style="236" customWidth="1"/>
    <col min="265" max="265" width="8.7109375" style="236" customWidth="1"/>
    <col min="266" max="266" width="6.42578125" style="236" customWidth="1"/>
    <col min="267" max="267" width="3.140625" style="236" customWidth="1"/>
    <col min="268" max="512" width="9.140625" style="236"/>
    <col min="513" max="513" width="2.140625" style="236" customWidth="1"/>
    <col min="514" max="515" width="8.7109375" style="236" customWidth="1"/>
    <col min="516" max="516" width="2.140625" style="236" customWidth="1"/>
    <col min="517" max="517" width="6.85546875" style="236" customWidth="1"/>
    <col min="518" max="518" width="54.5703125" style="236" customWidth="1"/>
    <col min="519" max="519" width="15.7109375" style="236" customWidth="1"/>
    <col min="520" max="520" width="14.7109375" style="236" customWidth="1"/>
    <col min="521" max="521" width="8.7109375" style="236" customWidth="1"/>
    <col min="522" max="522" width="6.42578125" style="236" customWidth="1"/>
    <col min="523" max="523" width="3.140625" style="236" customWidth="1"/>
    <col min="524" max="768" width="9.140625" style="236"/>
    <col min="769" max="769" width="2.140625" style="236" customWidth="1"/>
    <col min="770" max="771" width="8.7109375" style="236" customWidth="1"/>
    <col min="772" max="772" width="2.140625" style="236" customWidth="1"/>
    <col min="773" max="773" width="6.85546875" style="236" customWidth="1"/>
    <col min="774" max="774" width="54.5703125" style="236" customWidth="1"/>
    <col min="775" max="775" width="15.7109375" style="236" customWidth="1"/>
    <col min="776" max="776" width="14.7109375" style="236" customWidth="1"/>
    <col min="777" max="777" width="8.7109375" style="236" customWidth="1"/>
    <col min="778" max="778" width="6.42578125" style="236" customWidth="1"/>
    <col min="779" max="779" width="3.140625" style="236" customWidth="1"/>
    <col min="780" max="1024" width="9.140625" style="236"/>
    <col min="1025" max="1025" width="2.140625" style="236" customWidth="1"/>
    <col min="1026" max="1027" width="8.7109375" style="236" customWidth="1"/>
    <col min="1028" max="1028" width="2.140625" style="236" customWidth="1"/>
    <col min="1029" max="1029" width="6.85546875" style="236" customWidth="1"/>
    <col min="1030" max="1030" width="54.5703125" style="236" customWidth="1"/>
    <col min="1031" max="1031" width="15.7109375" style="236" customWidth="1"/>
    <col min="1032" max="1032" width="14.7109375" style="236" customWidth="1"/>
    <col min="1033" max="1033" width="8.7109375" style="236" customWidth="1"/>
    <col min="1034" max="1034" width="6.42578125" style="236" customWidth="1"/>
    <col min="1035" max="1035" width="3.140625" style="236" customWidth="1"/>
    <col min="1036" max="1280" width="9.140625" style="236"/>
    <col min="1281" max="1281" width="2.140625" style="236" customWidth="1"/>
    <col min="1282" max="1283" width="8.7109375" style="236" customWidth="1"/>
    <col min="1284" max="1284" width="2.140625" style="236" customWidth="1"/>
    <col min="1285" max="1285" width="6.85546875" style="236" customWidth="1"/>
    <col min="1286" max="1286" width="54.5703125" style="236" customWidth="1"/>
    <col min="1287" max="1287" width="15.7109375" style="236" customWidth="1"/>
    <col min="1288" max="1288" width="14.7109375" style="236" customWidth="1"/>
    <col min="1289" max="1289" width="8.7109375" style="236" customWidth="1"/>
    <col min="1290" max="1290" width="6.42578125" style="236" customWidth="1"/>
    <col min="1291" max="1291" width="3.140625" style="236" customWidth="1"/>
    <col min="1292" max="1536" width="9.140625" style="236"/>
    <col min="1537" max="1537" width="2.140625" style="236" customWidth="1"/>
    <col min="1538" max="1539" width="8.7109375" style="236" customWidth="1"/>
    <col min="1540" max="1540" width="2.140625" style="236" customWidth="1"/>
    <col min="1541" max="1541" width="6.85546875" style="236" customWidth="1"/>
    <col min="1542" max="1542" width="54.5703125" style="236" customWidth="1"/>
    <col min="1543" max="1543" width="15.7109375" style="236" customWidth="1"/>
    <col min="1544" max="1544" width="14.7109375" style="236" customWidth="1"/>
    <col min="1545" max="1545" width="8.7109375" style="236" customWidth="1"/>
    <col min="1546" max="1546" width="6.42578125" style="236" customWidth="1"/>
    <col min="1547" max="1547" width="3.140625" style="236" customWidth="1"/>
    <col min="1548" max="1792" width="9.140625" style="236"/>
    <col min="1793" max="1793" width="2.140625" style="236" customWidth="1"/>
    <col min="1794" max="1795" width="8.7109375" style="236" customWidth="1"/>
    <col min="1796" max="1796" width="2.140625" style="236" customWidth="1"/>
    <col min="1797" max="1797" width="6.85546875" style="236" customWidth="1"/>
    <col min="1798" max="1798" width="54.5703125" style="236" customWidth="1"/>
    <col min="1799" max="1799" width="15.7109375" style="236" customWidth="1"/>
    <col min="1800" max="1800" width="14.7109375" style="236" customWidth="1"/>
    <col min="1801" max="1801" width="8.7109375" style="236" customWidth="1"/>
    <col min="1802" max="1802" width="6.42578125" style="236" customWidth="1"/>
    <col min="1803" max="1803" width="3.140625" style="236" customWidth="1"/>
    <col min="1804" max="2048" width="9.140625" style="236"/>
    <col min="2049" max="2049" width="2.140625" style="236" customWidth="1"/>
    <col min="2050" max="2051" width="8.7109375" style="236" customWidth="1"/>
    <col min="2052" max="2052" width="2.140625" style="236" customWidth="1"/>
    <col min="2053" max="2053" width="6.85546875" style="236" customWidth="1"/>
    <col min="2054" max="2054" width="54.5703125" style="236" customWidth="1"/>
    <col min="2055" max="2055" width="15.7109375" style="236" customWidth="1"/>
    <col min="2056" max="2056" width="14.7109375" style="236" customWidth="1"/>
    <col min="2057" max="2057" width="8.7109375" style="236" customWidth="1"/>
    <col min="2058" max="2058" width="6.42578125" style="236" customWidth="1"/>
    <col min="2059" max="2059" width="3.140625" style="236" customWidth="1"/>
    <col min="2060" max="2304" width="9.140625" style="236"/>
    <col min="2305" max="2305" width="2.140625" style="236" customWidth="1"/>
    <col min="2306" max="2307" width="8.7109375" style="236" customWidth="1"/>
    <col min="2308" max="2308" width="2.140625" style="236" customWidth="1"/>
    <col min="2309" max="2309" width="6.85546875" style="236" customWidth="1"/>
    <col min="2310" max="2310" width="54.5703125" style="236" customWidth="1"/>
    <col min="2311" max="2311" width="15.7109375" style="236" customWidth="1"/>
    <col min="2312" max="2312" width="14.7109375" style="236" customWidth="1"/>
    <col min="2313" max="2313" width="8.7109375" style="236" customWidth="1"/>
    <col min="2314" max="2314" width="6.42578125" style="236" customWidth="1"/>
    <col min="2315" max="2315" width="3.140625" style="236" customWidth="1"/>
    <col min="2316" max="2560" width="9.140625" style="236"/>
    <col min="2561" max="2561" width="2.140625" style="236" customWidth="1"/>
    <col min="2562" max="2563" width="8.7109375" style="236" customWidth="1"/>
    <col min="2564" max="2564" width="2.140625" style="236" customWidth="1"/>
    <col min="2565" max="2565" width="6.85546875" style="236" customWidth="1"/>
    <col min="2566" max="2566" width="54.5703125" style="236" customWidth="1"/>
    <col min="2567" max="2567" width="15.7109375" style="236" customWidth="1"/>
    <col min="2568" max="2568" width="14.7109375" style="236" customWidth="1"/>
    <col min="2569" max="2569" width="8.7109375" style="236" customWidth="1"/>
    <col min="2570" max="2570" width="6.42578125" style="236" customWidth="1"/>
    <col min="2571" max="2571" width="3.140625" style="236" customWidth="1"/>
    <col min="2572" max="2816" width="9.140625" style="236"/>
    <col min="2817" max="2817" width="2.140625" style="236" customWidth="1"/>
    <col min="2818" max="2819" width="8.7109375" style="236" customWidth="1"/>
    <col min="2820" max="2820" width="2.140625" style="236" customWidth="1"/>
    <col min="2821" max="2821" width="6.85546875" style="236" customWidth="1"/>
    <col min="2822" max="2822" width="54.5703125" style="236" customWidth="1"/>
    <col min="2823" max="2823" width="15.7109375" style="236" customWidth="1"/>
    <col min="2824" max="2824" width="14.7109375" style="236" customWidth="1"/>
    <col min="2825" max="2825" width="8.7109375" style="236" customWidth="1"/>
    <col min="2826" max="2826" width="6.42578125" style="236" customWidth="1"/>
    <col min="2827" max="2827" width="3.140625" style="236" customWidth="1"/>
    <col min="2828" max="3072" width="9.140625" style="236"/>
    <col min="3073" max="3073" width="2.140625" style="236" customWidth="1"/>
    <col min="3074" max="3075" width="8.7109375" style="236" customWidth="1"/>
    <col min="3076" max="3076" width="2.140625" style="236" customWidth="1"/>
    <col min="3077" max="3077" width="6.85546875" style="236" customWidth="1"/>
    <col min="3078" max="3078" width="54.5703125" style="236" customWidth="1"/>
    <col min="3079" max="3079" width="15.7109375" style="236" customWidth="1"/>
    <col min="3080" max="3080" width="14.7109375" style="236" customWidth="1"/>
    <col min="3081" max="3081" width="8.7109375" style="236" customWidth="1"/>
    <col min="3082" max="3082" width="6.42578125" style="236" customWidth="1"/>
    <col min="3083" max="3083" width="3.140625" style="236" customWidth="1"/>
    <col min="3084" max="3328" width="9.140625" style="236"/>
    <col min="3329" max="3329" width="2.140625" style="236" customWidth="1"/>
    <col min="3330" max="3331" width="8.7109375" style="236" customWidth="1"/>
    <col min="3332" max="3332" width="2.140625" style="236" customWidth="1"/>
    <col min="3333" max="3333" width="6.85546875" style="236" customWidth="1"/>
    <col min="3334" max="3334" width="54.5703125" style="236" customWidth="1"/>
    <col min="3335" max="3335" width="15.7109375" style="236" customWidth="1"/>
    <col min="3336" max="3336" width="14.7109375" style="236" customWidth="1"/>
    <col min="3337" max="3337" width="8.7109375" style="236" customWidth="1"/>
    <col min="3338" max="3338" width="6.42578125" style="236" customWidth="1"/>
    <col min="3339" max="3339" width="3.140625" style="236" customWidth="1"/>
    <col min="3340" max="3584" width="9.140625" style="236"/>
    <col min="3585" max="3585" width="2.140625" style="236" customWidth="1"/>
    <col min="3586" max="3587" width="8.7109375" style="236" customWidth="1"/>
    <col min="3588" max="3588" width="2.140625" style="236" customWidth="1"/>
    <col min="3589" max="3589" width="6.85546875" style="236" customWidth="1"/>
    <col min="3590" max="3590" width="54.5703125" style="236" customWidth="1"/>
    <col min="3591" max="3591" width="15.7109375" style="236" customWidth="1"/>
    <col min="3592" max="3592" width="14.7109375" style="236" customWidth="1"/>
    <col min="3593" max="3593" width="8.7109375" style="236" customWidth="1"/>
    <col min="3594" max="3594" width="6.42578125" style="236" customWidth="1"/>
    <col min="3595" max="3595" width="3.140625" style="236" customWidth="1"/>
    <col min="3596" max="3840" width="9.140625" style="236"/>
    <col min="3841" max="3841" width="2.140625" style="236" customWidth="1"/>
    <col min="3842" max="3843" width="8.7109375" style="236" customWidth="1"/>
    <col min="3844" max="3844" width="2.140625" style="236" customWidth="1"/>
    <col min="3845" max="3845" width="6.85546875" style="236" customWidth="1"/>
    <col min="3846" max="3846" width="54.5703125" style="236" customWidth="1"/>
    <col min="3847" max="3847" width="15.7109375" style="236" customWidth="1"/>
    <col min="3848" max="3848" width="14.7109375" style="236" customWidth="1"/>
    <col min="3849" max="3849" width="8.7109375" style="236" customWidth="1"/>
    <col min="3850" max="3850" width="6.42578125" style="236" customWidth="1"/>
    <col min="3851" max="3851" width="3.140625" style="236" customWidth="1"/>
    <col min="3852" max="4096" width="9.140625" style="236"/>
    <col min="4097" max="4097" width="2.140625" style="236" customWidth="1"/>
    <col min="4098" max="4099" width="8.7109375" style="236" customWidth="1"/>
    <col min="4100" max="4100" width="2.140625" style="236" customWidth="1"/>
    <col min="4101" max="4101" width="6.85546875" style="236" customWidth="1"/>
    <col min="4102" max="4102" width="54.5703125" style="236" customWidth="1"/>
    <col min="4103" max="4103" width="15.7109375" style="236" customWidth="1"/>
    <col min="4104" max="4104" width="14.7109375" style="236" customWidth="1"/>
    <col min="4105" max="4105" width="8.7109375" style="236" customWidth="1"/>
    <col min="4106" max="4106" width="6.42578125" style="236" customWidth="1"/>
    <col min="4107" max="4107" width="3.140625" style="236" customWidth="1"/>
    <col min="4108" max="4352" width="9.140625" style="236"/>
    <col min="4353" max="4353" width="2.140625" style="236" customWidth="1"/>
    <col min="4354" max="4355" width="8.7109375" style="236" customWidth="1"/>
    <col min="4356" max="4356" width="2.140625" style="236" customWidth="1"/>
    <col min="4357" max="4357" width="6.85546875" style="236" customWidth="1"/>
    <col min="4358" max="4358" width="54.5703125" style="236" customWidth="1"/>
    <col min="4359" max="4359" width="15.7109375" style="236" customWidth="1"/>
    <col min="4360" max="4360" width="14.7109375" style="236" customWidth="1"/>
    <col min="4361" max="4361" width="8.7109375" style="236" customWidth="1"/>
    <col min="4362" max="4362" width="6.42578125" style="236" customWidth="1"/>
    <col min="4363" max="4363" width="3.140625" style="236" customWidth="1"/>
    <col min="4364" max="4608" width="9.140625" style="236"/>
    <col min="4609" max="4609" width="2.140625" style="236" customWidth="1"/>
    <col min="4610" max="4611" width="8.7109375" style="236" customWidth="1"/>
    <col min="4612" max="4612" width="2.140625" style="236" customWidth="1"/>
    <col min="4613" max="4613" width="6.85546875" style="236" customWidth="1"/>
    <col min="4614" max="4614" width="54.5703125" style="236" customWidth="1"/>
    <col min="4615" max="4615" width="15.7109375" style="236" customWidth="1"/>
    <col min="4616" max="4616" width="14.7109375" style="236" customWidth="1"/>
    <col min="4617" max="4617" width="8.7109375" style="236" customWidth="1"/>
    <col min="4618" max="4618" width="6.42578125" style="236" customWidth="1"/>
    <col min="4619" max="4619" width="3.140625" style="236" customWidth="1"/>
    <col min="4620" max="4864" width="9.140625" style="236"/>
    <col min="4865" max="4865" width="2.140625" style="236" customWidth="1"/>
    <col min="4866" max="4867" width="8.7109375" style="236" customWidth="1"/>
    <col min="4868" max="4868" width="2.140625" style="236" customWidth="1"/>
    <col min="4869" max="4869" width="6.85546875" style="236" customWidth="1"/>
    <col min="4870" max="4870" width="54.5703125" style="236" customWidth="1"/>
    <col min="4871" max="4871" width="15.7109375" style="236" customWidth="1"/>
    <col min="4872" max="4872" width="14.7109375" style="236" customWidth="1"/>
    <col min="4873" max="4873" width="8.7109375" style="236" customWidth="1"/>
    <col min="4874" max="4874" width="6.42578125" style="236" customWidth="1"/>
    <col min="4875" max="4875" width="3.140625" style="236" customWidth="1"/>
    <col min="4876" max="5120" width="9.140625" style="236"/>
    <col min="5121" max="5121" width="2.140625" style="236" customWidth="1"/>
    <col min="5122" max="5123" width="8.7109375" style="236" customWidth="1"/>
    <col min="5124" max="5124" width="2.140625" style="236" customWidth="1"/>
    <col min="5125" max="5125" width="6.85546875" style="236" customWidth="1"/>
    <col min="5126" max="5126" width="54.5703125" style="236" customWidth="1"/>
    <col min="5127" max="5127" width="15.7109375" style="236" customWidth="1"/>
    <col min="5128" max="5128" width="14.7109375" style="236" customWidth="1"/>
    <col min="5129" max="5129" width="8.7109375" style="236" customWidth="1"/>
    <col min="5130" max="5130" width="6.42578125" style="236" customWidth="1"/>
    <col min="5131" max="5131" width="3.140625" style="236" customWidth="1"/>
    <col min="5132" max="5376" width="9.140625" style="236"/>
    <col min="5377" max="5377" width="2.140625" style="236" customWidth="1"/>
    <col min="5378" max="5379" width="8.7109375" style="236" customWidth="1"/>
    <col min="5380" max="5380" width="2.140625" style="236" customWidth="1"/>
    <col min="5381" max="5381" width="6.85546875" style="236" customWidth="1"/>
    <col min="5382" max="5382" width="54.5703125" style="236" customWidth="1"/>
    <col min="5383" max="5383" width="15.7109375" style="236" customWidth="1"/>
    <col min="5384" max="5384" width="14.7109375" style="236" customWidth="1"/>
    <col min="5385" max="5385" width="8.7109375" style="236" customWidth="1"/>
    <col min="5386" max="5386" width="6.42578125" style="236" customWidth="1"/>
    <col min="5387" max="5387" width="3.140625" style="236" customWidth="1"/>
    <col min="5388" max="5632" width="9.140625" style="236"/>
    <col min="5633" max="5633" width="2.140625" style="236" customWidth="1"/>
    <col min="5634" max="5635" width="8.7109375" style="236" customWidth="1"/>
    <col min="5636" max="5636" width="2.140625" style="236" customWidth="1"/>
    <col min="5637" max="5637" width="6.85546875" style="236" customWidth="1"/>
    <col min="5638" max="5638" width="54.5703125" style="236" customWidth="1"/>
    <col min="5639" max="5639" width="15.7109375" style="236" customWidth="1"/>
    <col min="5640" max="5640" width="14.7109375" style="236" customWidth="1"/>
    <col min="5641" max="5641" width="8.7109375" style="236" customWidth="1"/>
    <col min="5642" max="5642" width="6.42578125" style="236" customWidth="1"/>
    <col min="5643" max="5643" width="3.140625" style="236" customWidth="1"/>
    <col min="5644" max="5888" width="9.140625" style="236"/>
    <col min="5889" max="5889" width="2.140625" style="236" customWidth="1"/>
    <col min="5890" max="5891" width="8.7109375" style="236" customWidth="1"/>
    <col min="5892" max="5892" width="2.140625" style="236" customWidth="1"/>
    <col min="5893" max="5893" width="6.85546875" style="236" customWidth="1"/>
    <col min="5894" max="5894" width="54.5703125" style="236" customWidth="1"/>
    <col min="5895" max="5895" width="15.7109375" style="236" customWidth="1"/>
    <col min="5896" max="5896" width="14.7109375" style="236" customWidth="1"/>
    <col min="5897" max="5897" width="8.7109375" style="236" customWidth="1"/>
    <col min="5898" max="5898" width="6.42578125" style="236" customWidth="1"/>
    <col min="5899" max="5899" width="3.140625" style="236" customWidth="1"/>
    <col min="5900" max="6144" width="9.140625" style="236"/>
    <col min="6145" max="6145" width="2.140625" style="236" customWidth="1"/>
    <col min="6146" max="6147" width="8.7109375" style="236" customWidth="1"/>
    <col min="6148" max="6148" width="2.140625" style="236" customWidth="1"/>
    <col min="6149" max="6149" width="6.85546875" style="236" customWidth="1"/>
    <col min="6150" max="6150" width="54.5703125" style="236" customWidth="1"/>
    <col min="6151" max="6151" width="15.7109375" style="236" customWidth="1"/>
    <col min="6152" max="6152" width="14.7109375" style="236" customWidth="1"/>
    <col min="6153" max="6153" width="8.7109375" style="236" customWidth="1"/>
    <col min="6154" max="6154" width="6.42578125" style="236" customWidth="1"/>
    <col min="6155" max="6155" width="3.140625" style="236" customWidth="1"/>
    <col min="6156" max="6400" width="9.140625" style="236"/>
    <col min="6401" max="6401" width="2.140625" style="236" customWidth="1"/>
    <col min="6402" max="6403" width="8.7109375" style="236" customWidth="1"/>
    <col min="6404" max="6404" width="2.140625" style="236" customWidth="1"/>
    <col min="6405" max="6405" width="6.85546875" style="236" customWidth="1"/>
    <col min="6406" max="6406" width="54.5703125" style="236" customWidth="1"/>
    <col min="6407" max="6407" width="15.7109375" style="236" customWidth="1"/>
    <col min="6408" max="6408" width="14.7109375" style="236" customWidth="1"/>
    <col min="6409" max="6409" width="8.7109375" style="236" customWidth="1"/>
    <col min="6410" max="6410" width="6.42578125" style="236" customWidth="1"/>
    <col min="6411" max="6411" width="3.140625" style="236" customWidth="1"/>
    <col min="6412" max="6656" width="9.140625" style="236"/>
    <col min="6657" max="6657" width="2.140625" style="236" customWidth="1"/>
    <col min="6658" max="6659" width="8.7109375" style="236" customWidth="1"/>
    <col min="6660" max="6660" width="2.140625" style="236" customWidth="1"/>
    <col min="6661" max="6661" width="6.85546875" style="236" customWidth="1"/>
    <col min="6662" max="6662" width="54.5703125" style="236" customWidth="1"/>
    <col min="6663" max="6663" width="15.7109375" style="236" customWidth="1"/>
    <col min="6664" max="6664" width="14.7109375" style="236" customWidth="1"/>
    <col min="6665" max="6665" width="8.7109375" style="236" customWidth="1"/>
    <col min="6666" max="6666" width="6.42578125" style="236" customWidth="1"/>
    <col min="6667" max="6667" width="3.140625" style="236" customWidth="1"/>
    <col min="6668" max="6912" width="9.140625" style="236"/>
    <col min="6913" max="6913" width="2.140625" style="236" customWidth="1"/>
    <col min="6914" max="6915" width="8.7109375" style="236" customWidth="1"/>
    <col min="6916" max="6916" width="2.140625" style="236" customWidth="1"/>
    <col min="6917" max="6917" width="6.85546875" style="236" customWidth="1"/>
    <col min="6918" max="6918" width="54.5703125" style="236" customWidth="1"/>
    <col min="6919" max="6919" width="15.7109375" style="236" customWidth="1"/>
    <col min="6920" max="6920" width="14.7109375" style="236" customWidth="1"/>
    <col min="6921" max="6921" width="8.7109375" style="236" customWidth="1"/>
    <col min="6922" max="6922" width="6.42578125" style="236" customWidth="1"/>
    <col min="6923" max="6923" width="3.140625" style="236" customWidth="1"/>
    <col min="6924" max="7168" width="9.140625" style="236"/>
    <col min="7169" max="7169" width="2.140625" style="236" customWidth="1"/>
    <col min="7170" max="7171" width="8.7109375" style="236" customWidth="1"/>
    <col min="7172" max="7172" width="2.140625" style="236" customWidth="1"/>
    <col min="7173" max="7173" width="6.85546875" style="236" customWidth="1"/>
    <col min="7174" max="7174" width="54.5703125" style="236" customWidth="1"/>
    <col min="7175" max="7175" width="15.7109375" style="236" customWidth="1"/>
    <col min="7176" max="7176" width="14.7109375" style="236" customWidth="1"/>
    <col min="7177" max="7177" width="8.7109375" style="236" customWidth="1"/>
    <col min="7178" max="7178" width="6.42578125" style="236" customWidth="1"/>
    <col min="7179" max="7179" width="3.140625" style="236" customWidth="1"/>
    <col min="7180" max="7424" width="9.140625" style="236"/>
    <col min="7425" max="7425" width="2.140625" style="236" customWidth="1"/>
    <col min="7426" max="7427" width="8.7109375" style="236" customWidth="1"/>
    <col min="7428" max="7428" width="2.140625" style="236" customWidth="1"/>
    <col min="7429" max="7429" width="6.85546875" style="236" customWidth="1"/>
    <col min="7430" max="7430" width="54.5703125" style="236" customWidth="1"/>
    <col min="7431" max="7431" width="15.7109375" style="236" customWidth="1"/>
    <col min="7432" max="7432" width="14.7109375" style="236" customWidth="1"/>
    <col min="7433" max="7433" width="8.7109375" style="236" customWidth="1"/>
    <col min="7434" max="7434" width="6.42578125" style="236" customWidth="1"/>
    <col min="7435" max="7435" width="3.140625" style="236" customWidth="1"/>
    <col min="7436" max="7680" width="9.140625" style="236"/>
    <col min="7681" max="7681" width="2.140625" style="236" customWidth="1"/>
    <col min="7682" max="7683" width="8.7109375" style="236" customWidth="1"/>
    <col min="7684" max="7684" width="2.140625" style="236" customWidth="1"/>
    <col min="7685" max="7685" width="6.85546875" style="236" customWidth="1"/>
    <col min="7686" max="7686" width="54.5703125" style="236" customWidth="1"/>
    <col min="7687" max="7687" width="15.7109375" style="236" customWidth="1"/>
    <col min="7688" max="7688" width="14.7109375" style="236" customWidth="1"/>
    <col min="7689" max="7689" width="8.7109375" style="236" customWidth="1"/>
    <col min="7690" max="7690" width="6.42578125" style="236" customWidth="1"/>
    <col min="7691" max="7691" width="3.140625" style="236" customWidth="1"/>
    <col min="7692" max="7936" width="9.140625" style="236"/>
    <col min="7937" max="7937" width="2.140625" style="236" customWidth="1"/>
    <col min="7938" max="7939" width="8.7109375" style="236" customWidth="1"/>
    <col min="7940" max="7940" width="2.140625" style="236" customWidth="1"/>
    <col min="7941" max="7941" width="6.85546875" style="236" customWidth="1"/>
    <col min="7942" max="7942" width="54.5703125" style="236" customWidth="1"/>
    <col min="7943" max="7943" width="15.7109375" style="236" customWidth="1"/>
    <col min="7944" max="7944" width="14.7109375" style="236" customWidth="1"/>
    <col min="7945" max="7945" width="8.7109375" style="236" customWidth="1"/>
    <col min="7946" max="7946" width="6.42578125" style="236" customWidth="1"/>
    <col min="7947" max="7947" width="3.140625" style="236" customWidth="1"/>
    <col min="7948" max="8192" width="9.140625" style="236"/>
    <col min="8193" max="8193" width="2.140625" style="236" customWidth="1"/>
    <col min="8194" max="8195" width="8.7109375" style="236" customWidth="1"/>
    <col min="8196" max="8196" width="2.140625" style="236" customWidth="1"/>
    <col min="8197" max="8197" width="6.85546875" style="236" customWidth="1"/>
    <col min="8198" max="8198" width="54.5703125" style="236" customWidth="1"/>
    <col min="8199" max="8199" width="15.7109375" style="236" customWidth="1"/>
    <col min="8200" max="8200" width="14.7109375" style="236" customWidth="1"/>
    <col min="8201" max="8201" width="8.7109375" style="236" customWidth="1"/>
    <col min="8202" max="8202" width="6.42578125" style="236" customWidth="1"/>
    <col min="8203" max="8203" width="3.140625" style="236" customWidth="1"/>
    <col min="8204" max="8448" width="9.140625" style="236"/>
    <col min="8449" max="8449" width="2.140625" style="236" customWidth="1"/>
    <col min="8450" max="8451" width="8.7109375" style="236" customWidth="1"/>
    <col min="8452" max="8452" width="2.140625" style="236" customWidth="1"/>
    <col min="8453" max="8453" width="6.85546875" style="236" customWidth="1"/>
    <col min="8454" max="8454" width="54.5703125" style="236" customWidth="1"/>
    <col min="8455" max="8455" width="15.7109375" style="236" customWidth="1"/>
    <col min="8456" max="8456" width="14.7109375" style="236" customWidth="1"/>
    <col min="8457" max="8457" width="8.7109375" style="236" customWidth="1"/>
    <col min="8458" max="8458" width="6.42578125" style="236" customWidth="1"/>
    <col min="8459" max="8459" width="3.140625" style="236" customWidth="1"/>
    <col min="8460" max="8704" width="9.140625" style="236"/>
    <col min="8705" max="8705" width="2.140625" style="236" customWidth="1"/>
    <col min="8706" max="8707" width="8.7109375" style="236" customWidth="1"/>
    <col min="8708" max="8708" width="2.140625" style="236" customWidth="1"/>
    <col min="8709" max="8709" width="6.85546875" style="236" customWidth="1"/>
    <col min="8710" max="8710" width="54.5703125" style="236" customWidth="1"/>
    <col min="8711" max="8711" width="15.7109375" style="236" customWidth="1"/>
    <col min="8712" max="8712" width="14.7109375" style="236" customWidth="1"/>
    <col min="8713" max="8713" width="8.7109375" style="236" customWidth="1"/>
    <col min="8714" max="8714" width="6.42578125" style="236" customWidth="1"/>
    <col min="8715" max="8715" width="3.140625" style="236" customWidth="1"/>
    <col min="8716" max="8960" width="9.140625" style="236"/>
    <col min="8961" max="8961" width="2.140625" style="236" customWidth="1"/>
    <col min="8962" max="8963" width="8.7109375" style="236" customWidth="1"/>
    <col min="8964" max="8964" width="2.140625" style="236" customWidth="1"/>
    <col min="8965" max="8965" width="6.85546875" style="236" customWidth="1"/>
    <col min="8966" max="8966" width="54.5703125" style="236" customWidth="1"/>
    <col min="8967" max="8967" width="15.7109375" style="236" customWidth="1"/>
    <col min="8968" max="8968" width="14.7109375" style="236" customWidth="1"/>
    <col min="8969" max="8969" width="8.7109375" style="236" customWidth="1"/>
    <col min="8970" max="8970" width="6.42578125" style="236" customWidth="1"/>
    <col min="8971" max="8971" width="3.140625" style="236" customWidth="1"/>
    <col min="8972" max="9216" width="9.140625" style="236"/>
    <col min="9217" max="9217" width="2.140625" style="236" customWidth="1"/>
    <col min="9218" max="9219" width="8.7109375" style="236" customWidth="1"/>
    <col min="9220" max="9220" width="2.140625" style="236" customWidth="1"/>
    <col min="9221" max="9221" width="6.85546875" style="236" customWidth="1"/>
    <col min="9222" max="9222" width="54.5703125" style="236" customWidth="1"/>
    <col min="9223" max="9223" width="15.7109375" style="236" customWidth="1"/>
    <col min="9224" max="9224" width="14.7109375" style="236" customWidth="1"/>
    <col min="9225" max="9225" width="8.7109375" style="236" customWidth="1"/>
    <col min="9226" max="9226" width="6.42578125" style="236" customWidth="1"/>
    <col min="9227" max="9227" width="3.140625" style="236" customWidth="1"/>
    <col min="9228" max="9472" width="9.140625" style="236"/>
    <col min="9473" max="9473" width="2.140625" style="236" customWidth="1"/>
    <col min="9474" max="9475" width="8.7109375" style="236" customWidth="1"/>
    <col min="9476" max="9476" width="2.140625" style="236" customWidth="1"/>
    <col min="9477" max="9477" width="6.85546875" style="236" customWidth="1"/>
    <col min="9478" max="9478" width="54.5703125" style="236" customWidth="1"/>
    <col min="9479" max="9479" width="15.7109375" style="236" customWidth="1"/>
    <col min="9480" max="9480" width="14.7109375" style="236" customWidth="1"/>
    <col min="9481" max="9481" width="8.7109375" style="236" customWidth="1"/>
    <col min="9482" max="9482" width="6.42578125" style="236" customWidth="1"/>
    <col min="9483" max="9483" width="3.140625" style="236" customWidth="1"/>
    <col min="9484" max="9728" width="9.140625" style="236"/>
    <col min="9729" max="9729" width="2.140625" style="236" customWidth="1"/>
    <col min="9730" max="9731" width="8.7109375" style="236" customWidth="1"/>
    <col min="9732" max="9732" width="2.140625" style="236" customWidth="1"/>
    <col min="9733" max="9733" width="6.85546875" style="236" customWidth="1"/>
    <col min="9734" max="9734" width="54.5703125" style="236" customWidth="1"/>
    <col min="9735" max="9735" width="15.7109375" style="236" customWidth="1"/>
    <col min="9736" max="9736" width="14.7109375" style="236" customWidth="1"/>
    <col min="9737" max="9737" width="8.7109375" style="236" customWidth="1"/>
    <col min="9738" max="9738" width="6.42578125" style="236" customWidth="1"/>
    <col min="9739" max="9739" width="3.140625" style="236" customWidth="1"/>
    <col min="9740" max="9984" width="9.140625" style="236"/>
    <col min="9985" max="9985" width="2.140625" style="236" customWidth="1"/>
    <col min="9986" max="9987" width="8.7109375" style="236" customWidth="1"/>
    <col min="9988" max="9988" width="2.140625" style="236" customWidth="1"/>
    <col min="9989" max="9989" width="6.85546875" style="236" customWidth="1"/>
    <col min="9990" max="9990" width="54.5703125" style="236" customWidth="1"/>
    <col min="9991" max="9991" width="15.7109375" style="236" customWidth="1"/>
    <col min="9992" max="9992" width="14.7109375" style="236" customWidth="1"/>
    <col min="9993" max="9993" width="8.7109375" style="236" customWidth="1"/>
    <col min="9994" max="9994" width="6.42578125" style="236" customWidth="1"/>
    <col min="9995" max="9995" width="3.140625" style="236" customWidth="1"/>
    <col min="9996" max="10240" width="9.140625" style="236"/>
    <col min="10241" max="10241" width="2.140625" style="236" customWidth="1"/>
    <col min="10242" max="10243" width="8.7109375" style="236" customWidth="1"/>
    <col min="10244" max="10244" width="2.140625" style="236" customWidth="1"/>
    <col min="10245" max="10245" width="6.85546875" style="236" customWidth="1"/>
    <col min="10246" max="10246" width="54.5703125" style="236" customWidth="1"/>
    <col min="10247" max="10247" width="15.7109375" style="236" customWidth="1"/>
    <col min="10248" max="10248" width="14.7109375" style="236" customWidth="1"/>
    <col min="10249" max="10249" width="8.7109375" style="236" customWidth="1"/>
    <col min="10250" max="10250" width="6.42578125" style="236" customWidth="1"/>
    <col min="10251" max="10251" width="3.140625" style="236" customWidth="1"/>
    <col min="10252" max="10496" width="9.140625" style="236"/>
    <col min="10497" max="10497" width="2.140625" style="236" customWidth="1"/>
    <col min="10498" max="10499" width="8.7109375" style="236" customWidth="1"/>
    <col min="10500" max="10500" width="2.140625" style="236" customWidth="1"/>
    <col min="10501" max="10501" width="6.85546875" style="236" customWidth="1"/>
    <col min="10502" max="10502" width="54.5703125" style="236" customWidth="1"/>
    <col min="10503" max="10503" width="15.7109375" style="236" customWidth="1"/>
    <col min="10504" max="10504" width="14.7109375" style="236" customWidth="1"/>
    <col min="10505" max="10505" width="8.7109375" style="236" customWidth="1"/>
    <col min="10506" max="10506" width="6.42578125" style="236" customWidth="1"/>
    <col min="10507" max="10507" width="3.140625" style="236" customWidth="1"/>
    <col min="10508" max="10752" width="9.140625" style="236"/>
    <col min="10753" max="10753" width="2.140625" style="236" customWidth="1"/>
    <col min="10754" max="10755" width="8.7109375" style="236" customWidth="1"/>
    <col min="10756" max="10756" width="2.140625" style="236" customWidth="1"/>
    <col min="10757" max="10757" width="6.85546875" style="236" customWidth="1"/>
    <col min="10758" max="10758" width="54.5703125" style="236" customWidth="1"/>
    <col min="10759" max="10759" width="15.7109375" style="236" customWidth="1"/>
    <col min="10760" max="10760" width="14.7109375" style="236" customWidth="1"/>
    <col min="10761" max="10761" width="8.7109375" style="236" customWidth="1"/>
    <col min="10762" max="10762" width="6.42578125" style="236" customWidth="1"/>
    <col min="10763" max="10763" width="3.140625" style="236" customWidth="1"/>
    <col min="10764" max="11008" width="9.140625" style="236"/>
    <col min="11009" max="11009" width="2.140625" style="236" customWidth="1"/>
    <col min="11010" max="11011" width="8.7109375" style="236" customWidth="1"/>
    <col min="11012" max="11012" width="2.140625" style="236" customWidth="1"/>
    <col min="11013" max="11013" width="6.85546875" style="236" customWidth="1"/>
    <col min="11014" max="11014" width="54.5703125" style="236" customWidth="1"/>
    <col min="11015" max="11015" width="15.7109375" style="236" customWidth="1"/>
    <col min="11016" max="11016" width="14.7109375" style="236" customWidth="1"/>
    <col min="11017" max="11017" width="8.7109375" style="236" customWidth="1"/>
    <col min="11018" max="11018" width="6.42578125" style="236" customWidth="1"/>
    <col min="11019" max="11019" width="3.140625" style="236" customWidth="1"/>
    <col min="11020" max="11264" width="9.140625" style="236"/>
    <col min="11265" max="11265" width="2.140625" style="236" customWidth="1"/>
    <col min="11266" max="11267" width="8.7109375" style="236" customWidth="1"/>
    <col min="11268" max="11268" width="2.140625" style="236" customWidth="1"/>
    <col min="11269" max="11269" width="6.85546875" style="236" customWidth="1"/>
    <col min="11270" max="11270" width="54.5703125" style="236" customWidth="1"/>
    <col min="11271" max="11271" width="15.7109375" style="236" customWidth="1"/>
    <col min="11272" max="11272" width="14.7109375" style="236" customWidth="1"/>
    <col min="11273" max="11273" width="8.7109375" style="236" customWidth="1"/>
    <col min="11274" max="11274" width="6.42578125" style="236" customWidth="1"/>
    <col min="11275" max="11275" width="3.140625" style="236" customWidth="1"/>
    <col min="11276" max="11520" width="9.140625" style="236"/>
    <col min="11521" max="11521" width="2.140625" style="236" customWidth="1"/>
    <col min="11522" max="11523" width="8.7109375" style="236" customWidth="1"/>
    <col min="11524" max="11524" width="2.140625" style="236" customWidth="1"/>
    <col min="11525" max="11525" width="6.85546875" style="236" customWidth="1"/>
    <col min="11526" max="11526" width="54.5703125" style="236" customWidth="1"/>
    <col min="11527" max="11527" width="15.7109375" style="236" customWidth="1"/>
    <col min="11528" max="11528" width="14.7109375" style="236" customWidth="1"/>
    <col min="11529" max="11529" width="8.7109375" style="236" customWidth="1"/>
    <col min="11530" max="11530" width="6.42578125" style="236" customWidth="1"/>
    <col min="11531" max="11531" width="3.140625" style="236" customWidth="1"/>
    <col min="11532" max="11776" width="9.140625" style="236"/>
    <col min="11777" max="11777" width="2.140625" style="236" customWidth="1"/>
    <col min="11778" max="11779" width="8.7109375" style="236" customWidth="1"/>
    <col min="11780" max="11780" width="2.140625" style="236" customWidth="1"/>
    <col min="11781" max="11781" width="6.85546875" style="236" customWidth="1"/>
    <col min="11782" max="11782" width="54.5703125" style="236" customWidth="1"/>
    <col min="11783" max="11783" width="15.7109375" style="236" customWidth="1"/>
    <col min="11784" max="11784" width="14.7109375" style="236" customWidth="1"/>
    <col min="11785" max="11785" width="8.7109375" style="236" customWidth="1"/>
    <col min="11786" max="11786" width="6.42578125" style="236" customWidth="1"/>
    <col min="11787" max="11787" width="3.140625" style="236" customWidth="1"/>
    <col min="11788" max="12032" width="9.140625" style="236"/>
    <col min="12033" max="12033" width="2.140625" style="236" customWidth="1"/>
    <col min="12034" max="12035" width="8.7109375" style="236" customWidth="1"/>
    <col min="12036" max="12036" width="2.140625" style="236" customWidth="1"/>
    <col min="12037" max="12037" width="6.85546875" style="236" customWidth="1"/>
    <col min="12038" max="12038" width="54.5703125" style="236" customWidth="1"/>
    <col min="12039" max="12039" width="15.7109375" style="236" customWidth="1"/>
    <col min="12040" max="12040" width="14.7109375" style="236" customWidth="1"/>
    <col min="12041" max="12041" width="8.7109375" style="236" customWidth="1"/>
    <col min="12042" max="12042" width="6.42578125" style="236" customWidth="1"/>
    <col min="12043" max="12043" width="3.140625" style="236" customWidth="1"/>
    <col min="12044" max="12288" width="9.140625" style="236"/>
    <col min="12289" max="12289" width="2.140625" style="236" customWidth="1"/>
    <col min="12290" max="12291" width="8.7109375" style="236" customWidth="1"/>
    <col min="12292" max="12292" width="2.140625" style="236" customWidth="1"/>
    <col min="12293" max="12293" width="6.85546875" style="236" customWidth="1"/>
    <col min="12294" max="12294" width="54.5703125" style="236" customWidth="1"/>
    <col min="12295" max="12295" width="15.7109375" style="236" customWidth="1"/>
    <col min="12296" max="12296" width="14.7109375" style="236" customWidth="1"/>
    <col min="12297" max="12297" width="8.7109375" style="236" customWidth="1"/>
    <col min="12298" max="12298" width="6.42578125" style="236" customWidth="1"/>
    <col min="12299" max="12299" width="3.140625" style="236" customWidth="1"/>
    <col min="12300" max="12544" width="9.140625" style="236"/>
    <col min="12545" max="12545" width="2.140625" style="236" customWidth="1"/>
    <col min="12546" max="12547" width="8.7109375" style="236" customWidth="1"/>
    <col min="12548" max="12548" width="2.140625" style="236" customWidth="1"/>
    <col min="12549" max="12549" width="6.85546875" style="236" customWidth="1"/>
    <col min="12550" max="12550" width="54.5703125" style="236" customWidth="1"/>
    <col min="12551" max="12551" width="15.7109375" style="236" customWidth="1"/>
    <col min="12552" max="12552" width="14.7109375" style="236" customWidth="1"/>
    <col min="12553" max="12553" width="8.7109375" style="236" customWidth="1"/>
    <col min="12554" max="12554" width="6.42578125" style="236" customWidth="1"/>
    <col min="12555" max="12555" width="3.140625" style="236" customWidth="1"/>
    <col min="12556" max="12800" width="9.140625" style="236"/>
    <col min="12801" max="12801" width="2.140625" style="236" customWidth="1"/>
    <col min="12802" max="12803" width="8.7109375" style="236" customWidth="1"/>
    <col min="12804" max="12804" width="2.140625" style="236" customWidth="1"/>
    <col min="12805" max="12805" width="6.85546875" style="236" customWidth="1"/>
    <col min="12806" max="12806" width="54.5703125" style="236" customWidth="1"/>
    <col min="12807" max="12807" width="15.7109375" style="236" customWidth="1"/>
    <col min="12808" max="12808" width="14.7109375" style="236" customWidth="1"/>
    <col min="12809" max="12809" width="8.7109375" style="236" customWidth="1"/>
    <col min="12810" max="12810" width="6.42578125" style="236" customWidth="1"/>
    <col min="12811" max="12811" width="3.140625" style="236" customWidth="1"/>
    <col min="12812" max="13056" width="9.140625" style="236"/>
    <col min="13057" max="13057" width="2.140625" style="236" customWidth="1"/>
    <col min="13058" max="13059" width="8.7109375" style="236" customWidth="1"/>
    <col min="13060" max="13060" width="2.140625" style="236" customWidth="1"/>
    <col min="13061" max="13061" width="6.85546875" style="236" customWidth="1"/>
    <col min="13062" max="13062" width="54.5703125" style="236" customWidth="1"/>
    <col min="13063" max="13063" width="15.7109375" style="236" customWidth="1"/>
    <col min="13064" max="13064" width="14.7109375" style="236" customWidth="1"/>
    <col min="13065" max="13065" width="8.7109375" style="236" customWidth="1"/>
    <col min="13066" max="13066" width="6.42578125" style="236" customWidth="1"/>
    <col min="13067" max="13067" width="3.140625" style="236" customWidth="1"/>
    <col min="13068" max="13312" width="9.140625" style="236"/>
    <col min="13313" max="13313" width="2.140625" style="236" customWidth="1"/>
    <col min="13314" max="13315" width="8.7109375" style="236" customWidth="1"/>
    <col min="13316" max="13316" width="2.140625" style="236" customWidth="1"/>
    <col min="13317" max="13317" width="6.85546875" style="236" customWidth="1"/>
    <col min="13318" max="13318" width="54.5703125" style="236" customWidth="1"/>
    <col min="13319" max="13319" width="15.7109375" style="236" customWidth="1"/>
    <col min="13320" max="13320" width="14.7109375" style="236" customWidth="1"/>
    <col min="13321" max="13321" width="8.7109375" style="236" customWidth="1"/>
    <col min="13322" max="13322" width="6.42578125" style="236" customWidth="1"/>
    <col min="13323" max="13323" width="3.140625" style="236" customWidth="1"/>
    <col min="13324" max="13568" width="9.140625" style="236"/>
    <col min="13569" max="13569" width="2.140625" style="236" customWidth="1"/>
    <col min="13570" max="13571" width="8.7109375" style="236" customWidth="1"/>
    <col min="13572" max="13572" width="2.140625" style="236" customWidth="1"/>
    <col min="13573" max="13573" width="6.85546875" style="236" customWidth="1"/>
    <col min="13574" max="13574" width="54.5703125" style="236" customWidth="1"/>
    <col min="13575" max="13575" width="15.7109375" style="236" customWidth="1"/>
    <col min="13576" max="13576" width="14.7109375" style="236" customWidth="1"/>
    <col min="13577" max="13577" width="8.7109375" style="236" customWidth="1"/>
    <col min="13578" max="13578" width="6.42578125" style="236" customWidth="1"/>
    <col min="13579" max="13579" width="3.140625" style="236" customWidth="1"/>
    <col min="13580" max="13824" width="9.140625" style="236"/>
    <col min="13825" max="13825" width="2.140625" style="236" customWidth="1"/>
    <col min="13826" max="13827" width="8.7109375" style="236" customWidth="1"/>
    <col min="13828" max="13828" width="2.140625" style="236" customWidth="1"/>
    <col min="13829" max="13829" width="6.85546875" style="236" customWidth="1"/>
    <col min="13830" max="13830" width="54.5703125" style="236" customWidth="1"/>
    <col min="13831" max="13831" width="15.7109375" style="236" customWidth="1"/>
    <col min="13832" max="13832" width="14.7109375" style="236" customWidth="1"/>
    <col min="13833" max="13833" width="8.7109375" style="236" customWidth="1"/>
    <col min="13834" max="13834" width="6.42578125" style="236" customWidth="1"/>
    <col min="13835" max="13835" width="3.140625" style="236" customWidth="1"/>
    <col min="13836" max="14080" width="9.140625" style="236"/>
    <col min="14081" max="14081" width="2.140625" style="236" customWidth="1"/>
    <col min="14082" max="14083" width="8.7109375" style="236" customWidth="1"/>
    <col min="14084" max="14084" width="2.140625" style="236" customWidth="1"/>
    <col min="14085" max="14085" width="6.85546875" style="236" customWidth="1"/>
    <col min="14086" max="14086" width="54.5703125" style="236" customWidth="1"/>
    <col min="14087" max="14087" width="15.7109375" style="236" customWidth="1"/>
    <col min="14088" max="14088" width="14.7109375" style="236" customWidth="1"/>
    <col min="14089" max="14089" width="8.7109375" style="236" customWidth="1"/>
    <col min="14090" max="14090" width="6.42578125" style="236" customWidth="1"/>
    <col min="14091" max="14091" width="3.140625" style="236" customWidth="1"/>
    <col min="14092" max="14336" width="9.140625" style="236"/>
    <col min="14337" max="14337" width="2.140625" style="236" customWidth="1"/>
    <col min="14338" max="14339" width="8.7109375" style="236" customWidth="1"/>
    <col min="14340" max="14340" width="2.140625" style="236" customWidth="1"/>
    <col min="14341" max="14341" width="6.85546875" style="236" customWidth="1"/>
    <col min="14342" max="14342" width="54.5703125" style="236" customWidth="1"/>
    <col min="14343" max="14343" width="15.7109375" style="236" customWidth="1"/>
    <col min="14344" max="14344" width="14.7109375" style="236" customWidth="1"/>
    <col min="14345" max="14345" width="8.7109375" style="236" customWidth="1"/>
    <col min="14346" max="14346" width="6.42578125" style="236" customWidth="1"/>
    <col min="14347" max="14347" width="3.140625" style="236" customWidth="1"/>
    <col min="14348" max="14592" width="9.140625" style="236"/>
    <col min="14593" max="14593" width="2.140625" style="236" customWidth="1"/>
    <col min="14594" max="14595" width="8.7109375" style="236" customWidth="1"/>
    <col min="14596" max="14596" width="2.140625" style="236" customWidth="1"/>
    <col min="14597" max="14597" width="6.85546875" style="236" customWidth="1"/>
    <col min="14598" max="14598" width="54.5703125" style="236" customWidth="1"/>
    <col min="14599" max="14599" width="15.7109375" style="236" customWidth="1"/>
    <col min="14600" max="14600" width="14.7109375" style="236" customWidth="1"/>
    <col min="14601" max="14601" width="8.7109375" style="236" customWidth="1"/>
    <col min="14602" max="14602" width="6.42578125" style="236" customWidth="1"/>
    <col min="14603" max="14603" width="3.140625" style="236" customWidth="1"/>
    <col min="14604" max="14848" width="9.140625" style="236"/>
    <col min="14849" max="14849" width="2.140625" style="236" customWidth="1"/>
    <col min="14850" max="14851" width="8.7109375" style="236" customWidth="1"/>
    <col min="14852" max="14852" width="2.140625" style="236" customWidth="1"/>
    <col min="14853" max="14853" width="6.85546875" style="236" customWidth="1"/>
    <col min="14854" max="14854" width="54.5703125" style="236" customWidth="1"/>
    <col min="14855" max="14855" width="15.7109375" style="236" customWidth="1"/>
    <col min="14856" max="14856" width="14.7109375" style="236" customWidth="1"/>
    <col min="14857" max="14857" width="8.7109375" style="236" customWidth="1"/>
    <col min="14858" max="14858" width="6.42578125" style="236" customWidth="1"/>
    <col min="14859" max="14859" width="3.140625" style="236" customWidth="1"/>
    <col min="14860" max="15104" width="9.140625" style="236"/>
    <col min="15105" max="15105" width="2.140625" style="236" customWidth="1"/>
    <col min="15106" max="15107" width="8.7109375" style="236" customWidth="1"/>
    <col min="15108" max="15108" width="2.140625" style="236" customWidth="1"/>
    <col min="15109" max="15109" width="6.85546875" style="236" customWidth="1"/>
    <col min="15110" max="15110" width="54.5703125" style="236" customWidth="1"/>
    <col min="15111" max="15111" width="15.7109375" style="236" customWidth="1"/>
    <col min="15112" max="15112" width="14.7109375" style="236" customWidth="1"/>
    <col min="15113" max="15113" width="8.7109375" style="236" customWidth="1"/>
    <col min="15114" max="15114" width="6.42578125" style="236" customWidth="1"/>
    <col min="15115" max="15115" width="3.140625" style="236" customWidth="1"/>
    <col min="15116" max="15360" width="9.140625" style="236"/>
    <col min="15361" max="15361" width="2.140625" style="236" customWidth="1"/>
    <col min="15362" max="15363" width="8.7109375" style="236" customWidth="1"/>
    <col min="15364" max="15364" width="2.140625" style="236" customWidth="1"/>
    <col min="15365" max="15365" width="6.85546875" style="236" customWidth="1"/>
    <col min="15366" max="15366" width="54.5703125" style="236" customWidth="1"/>
    <col min="15367" max="15367" width="15.7109375" style="236" customWidth="1"/>
    <col min="15368" max="15368" width="14.7109375" style="236" customWidth="1"/>
    <col min="15369" max="15369" width="8.7109375" style="236" customWidth="1"/>
    <col min="15370" max="15370" width="6.42578125" style="236" customWidth="1"/>
    <col min="15371" max="15371" width="3.140625" style="236" customWidth="1"/>
    <col min="15372" max="15616" width="9.140625" style="236"/>
    <col min="15617" max="15617" width="2.140625" style="236" customWidth="1"/>
    <col min="15618" max="15619" width="8.7109375" style="236" customWidth="1"/>
    <col min="15620" max="15620" width="2.140625" style="236" customWidth="1"/>
    <col min="15621" max="15621" width="6.85546875" style="236" customWidth="1"/>
    <col min="15622" max="15622" width="54.5703125" style="236" customWidth="1"/>
    <col min="15623" max="15623" width="15.7109375" style="236" customWidth="1"/>
    <col min="15624" max="15624" width="14.7109375" style="236" customWidth="1"/>
    <col min="15625" max="15625" width="8.7109375" style="236" customWidth="1"/>
    <col min="15626" max="15626" width="6.42578125" style="236" customWidth="1"/>
    <col min="15627" max="15627" width="3.140625" style="236" customWidth="1"/>
    <col min="15628" max="15872" width="9.140625" style="236"/>
    <col min="15873" max="15873" width="2.140625" style="236" customWidth="1"/>
    <col min="15874" max="15875" width="8.7109375" style="236" customWidth="1"/>
    <col min="15876" max="15876" width="2.140625" style="236" customWidth="1"/>
    <col min="15877" max="15877" width="6.85546875" style="236" customWidth="1"/>
    <col min="15878" max="15878" width="54.5703125" style="236" customWidth="1"/>
    <col min="15879" max="15879" width="15.7109375" style="236" customWidth="1"/>
    <col min="15880" max="15880" width="14.7109375" style="236" customWidth="1"/>
    <col min="15881" max="15881" width="8.7109375" style="236" customWidth="1"/>
    <col min="15882" max="15882" width="6.42578125" style="236" customWidth="1"/>
    <col min="15883" max="15883" width="3.140625" style="236" customWidth="1"/>
    <col min="15884" max="16128" width="9.140625" style="236"/>
    <col min="16129" max="16129" width="2.140625" style="236" customWidth="1"/>
    <col min="16130" max="16131" width="8.7109375" style="236" customWidth="1"/>
    <col min="16132" max="16132" width="2.140625" style="236" customWidth="1"/>
    <col min="16133" max="16133" width="6.85546875" style="236" customWidth="1"/>
    <col min="16134" max="16134" width="54.5703125" style="236" customWidth="1"/>
    <col min="16135" max="16135" width="15.7109375" style="236" customWidth="1"/>
    <col min="16136" max="16136" width="14.7109375" style="236" customWidth="1"/>
    <col min="16137" max="16137" width="8.7109375" style="236" customWidth="1"/>
    <col min="16138" max="16138" width="6.42578125" style="236" customWidth="1"/>
    <col min="16139" max="16139" width="3.140625" style="236" customWidth="1"/>
    <col min="16140" max="16384" width="9.140625" style="236"/>
  </cols>
  <sheetData>
    <row r="1" spans="1:11" ht="27.75" customHeight="1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44.25" customHeight="1">
      <c r="A2" s="381" t="s">
        <v>319</v>
      </c>
      <c r="B2" s="381"/>
      <c r="C2" s="381"/>
      <c r="D2" s="381"/>
      <c r="E2" s="381"/>
      <c r="F2" s="381"/>
      <c r="G2" s="381"/>
      <c r="H2" s="381"/>
      <c r="I2" s="381"/>
      <c r="J2" s="382"/>
      <c r="K2" s="382"/>
    </row>
    <row r="3" spans="1:11" ht="17.100000000000001" customHeight="1">
      <c r="A3" s="383" t="s">
        <v>958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18.75" customHeight="1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ht="17.100000000000001" customHeight="1">
      <c r="B5" s="384" t="s">
        <v>320</v>
      </c>
      <c r="C5" s="384"/>
      <c r="D5" s="384"/>
      <c r="E5" s="385" t="s">
        <v>321</v>
      </c>
      <c r="F5" s="385"/>
      <c r="G5" s="385"/>
      <c r="H5" s="385"/>
      <c r="I5" s="385"/>
      <c r="J5" s="385"/>
    </row>
    <row r="6" spans="1:11" ht="5.45" customHeight="1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</row>
    <row r="7" spans="1:11" ht="17.100000000000001" customHeight="1">
      <c r="B7" s="237" t="s">
        <v>117</v>
      </c>
      <c r="C7" s="237" t="s">
        <v>322</v>
      </c>
      <c r="D7" s="290" t="s">
        <v>323</v>
      </c>
      <c r="E7" s="290"/>
      <c r="F7" s="237" t="s">
        <v>15</v>
      </c>
      <c r="G7" s="237" t="s">
        <v>324</v>
      </c>
      <c r="H7" s="237" t="s">
        <v>325</v>
      </c>
      <c r="I7" s="290" t="s">
        <v>326</v>
      </c>
      <c r="J7" s="290"/>
    </row>
    <row r="8" spans="1:11" ht="17.100000000000001" customHeight="1">
      <c r="B8" s="238" t="s">
        <v>327</v>
      </c>
      <c r="C8" s="238"/>
      <c r="D8" s="286"/>
      <c r="E8" s="286"/>
      <c r="F8" s="239" t="s">
        <v>328</v>
      </c>
      <c r="G8" s="240" t="s">
        <v>329</v>
      </c>
      <c r="H8" s="240" t="s">
        <v>330</v>
      </c>
      <c r="I8" s="287" t="s">
        <v>329</v>
      </c>
      <c r="J8" s="287"/>
    </row>
    <row r="9" spans="1:11" ht="17.100000000000001" customHeight="1">
      <c r="B9" s="241"/>
      <c r="C9" s="242" t="s">
        <v>331</v>
      </c>
      <c r="D9" s="379"/>
      <c r="E9" s="379"/>
      <c r="F9" s="243" t="s">
        <v>332</v>
      </c>
      <c r="G9" s="244" t="s">
        <v>329</v>
      </c>
      <c r="H9" s="244" t="s">
        <v>330</v>
      </c>
      <c r="I9" s="285" t="s">
        <v>329</v>
      </c>
      <c r="J9" s="285"/>
    </row>
    <row r="10" spans="1:11" ht="45.75" customHeight="1">
      <c r="B10" s="245"/>
      <c r="C10" s="245"/>
      <c r="D10" s="380" t="s">
        <v>333</v>
      </c>
      <c r="E10" s="380"/>
      <c r="F10" s="246" t="s">
        <v>334</v>
      </c>
      <c r="G10" s="247" t="s">
        <v>329</v>
      </c>
      <c r="H10" s="247" t="s">
        <v>330</v>
      </c>
      <c r="I10" s="283" t="s">
        <v>329</v>
      </c>
      <c r="J10" s="283"/>
    </row>
    <row r="11" spans="1:11" ht="17.100000000000001" customHeight="1">
      <c r="B11" s="238" t="s">
        <v>335</v>
      </c>
      <c r="C11" s="238"/>
      <c r="D11" s="286"/>
      <c r="E11" s="286"/>
      <c r="F11" s="239" t="s">
        <v>336</v>
      </c>
      <c r="G11" s="240" t="s">
        <v>337</v>
      </c>
      <c r="H11" s="240" t="s">
        <v>330</v>
      </c>
      <c r="I11" s="287" t="s">
        <v>337</v>
      </c>
      <c r="J11" s="287"/>
    </row>
    <row r="12" spans="1:11" ht="17.100000000000001" customHeight="1">
      <c r="B12" s="241"/>
      <c r="C12" s="242" t="s">
        <v>338</v>
      </c>
      <c r="D12" s="379"/>
      <c r="E12" s="379"/>
      <c r="F12" s="243" t="s">
        <v>339</v>
      </c>
      <c r="G12" s="244" t="s">
        <v>337</v>
      </c>
      <c r="H12" s="244" t="s">
        <v>330</v>
      </c>
      <c r="I12" s="285" t="s">
        <v>337</v>
      </c>
      <c r="J12" s="285"/>
    </row>
    <row r="13" spans="1:11" ht="42.75" customHeight="1">
      <c r="B13" s="245"/>
      <c r="C13" s="245"/>
      <c r="D13" s="380" t="s">
        <v>333</v>
      </c>
      <c r="E13" s="380"/>
      <c r="F13" s="246" t="s">
        <v>334</v>
      </c>
      <c r="G13" s="247" t="s">
        <v>337</v>
      </c>
      <c r="H13" s="247" t="s">
        <v>330</v>
      </c>
      <c r="I13" s="283" t="s">
        <v>337</v>
      </c>
      <c r="J13" s="283"/>
    </row>
    <row r="14" spans="1:11" ht="17.100000000000001" customHeight="1">
      <c r="B14" s="238" t="s">
        <v>281</v>
      </c>
      <c r="C14" s="238"/>
      <c r="D14" s="286"/>
      <c r="E14" s="286"/>
      <c r="F14" s="239" t="s">
        <v>282</v>
      </c>
      <c r="G14" s="240" t="s">
        <v>340</v>
      </c>
      <c r="H14" s="240" t="s">
        <v>330</v>
      </c>
      <c r="I14" s="287" t="s">
        <v>340</v>
      </c>
      <c r="J14" s="287"/>
    </row>
    <row r="15" spans="1:11" ht="17.100000000000001" customHeight="1">
      <c r="B15" s="241"/>
      <c r="C15" s="242" t="s">
        <v>341</v>
      </c>
      <c r="D15" s="379"/>
      <c r="E15" s="379"/>
      <c r="F15" s="243" t="s">
        <v>342</v>
      </c>
      <c r="G15" s="244" t="s">
        <v>343</v>
      </c>
      <c r="H15" s="244" t="s">
        <v>330</v>
      </c>
      <c r="I15" s="285" t="s">
        <v>343</v>
      </c>
      <c r="J15" s="285"/>
    </row>
    <row r="16" spans="1:11" ht="37.5" customHeight="1">
      <c r="B16" s="245"/>
      <c r="C16" s="245"/>
      <c r="D16" s="380" t="s">
        <v>333</v>
      </c>
      <c r="E16" s="380"/>
      <c r="F16" s="246" t="s">
        <v>334</v>
      </c>
      <c r="G16" s="247" t="s">
        <v>343</v>
      </c>
      <c r="H16" s="247" t="s">
        <v>330</v>
      </c>
      <c r="I16" s="283" t="s">
        <v>343</v>
      </c>
      <c r="J16" s="283"/>
    </row>
    <row r="17" spans="2:10" ht="17.100000000000001" customHeight="1">
      <c r="B17" s="241"/>
      <c r="C17" s="242" t="s">
        <v>344</v>
      </c>
      <c r="D17" s="379"/>
      <c r="E17" s="379"/>
      <c r="F17" s="243" t="s">
        <v>345</v>
      </c>
      <c r="G17" s="244" t="s">
        <v>346</v>
      </c>
      <c r="H17" s="244" t="s">
        <v>330</v>
      </c>
      <c r="I17" s="285" t="s">
        <v>346</v>
      </c>
      <c r="J17" s="285"/>
    </row>
    <row r="18" spans="2:10" ht="40.5" customHeight="1">
      <c r="B18" s="245"/>
      <c r="C18" s="245"/>
      <c r="D18" s="380" t="s">
        <v>333</v>
      </c>
      <c r="E18" s="380"/>
      <c r="F18" s="246" t="s">
        <v>334</v>
      </c>
      <c r="G18" s="247" t="s">
        <v>346</v>
      </c>
      <c r="H18" s="247" t="s">
        <v>330</v>
      </c>
      <c r="I18" s="283" t="s">
        <v>346</v>
      </c>
      <c r="J18" s="283"/>
    </row>
    <row r="19" spans="2:10" ht="17.100000000000001" customHeight="1">
      <c r="B19" s="241"/>
      <c r="C19" s="242" t="s">
        <v>347</v>
      </c>
      <c r="D19" s="379"/>
      <c r="E19" s="379"/>
      <c r="F19" s="243" t="s">
        <v>348</v>
      </c>
      <c r="G19" s="244" t="s">
        <v>349</v>
      </c>
      <c r="H19" s="244" t="s">
        <v>330</v>
      </c>
      <c r="I19" s="285" t="s">
        <v>349</v>
      </c>
      <c r="J19" s="285"/>
    </row>
    <row r="20" spans="2:10" ht="39.75" customHeight="1">
      <c r="B20" s="245"/>
      <c r="C20" s="245"/>
      <c r="D20" s="380" t="s">
        <v>333</v>
      </c>
      <c r="E20" s="380"/>
      <c r="F20" s="246" t="s">
        <v>334</v>
      </c>
      <c r="G20" s="247" t="s">
        <v>349</v>
      </c>
      <c r="H20" s="247" t="s">
        <v>330</v>
      </c>
      <c r="I20" s="283" t="s">
        <v>349</v>
      </c>
      <c r="J20" s="283"/>
    </row>
    <row r="21" spans="2:10" ht="17.100000000000001" customHeight="1">
      <c r="B21" s="241"/>
      <c r="C21" s="242" t="s">
        <v>350</v>
      </c>
      <c r="D21" s="379"/>
      <c r="E21" s="379"/>
      <c r="F21" s="243" t="s">
        <v>351</v>
      </c>
      <c r="G21" s="244" t="s">
        <v>352</v>
      </c>
      <c r="H21" s="244" t="s">
        <v>330</v>
      </c>
      <c r="I21" s="285" t="s">
        <v>352</v>
      </c>
      <c r="J21" s="285"/>
    </row>
    <row r="22" spans="2:10" ht="48" customHeight="1">
      <c r="B22" s="245"/>
      <c r="C22" s="245"/>
      <c r="D22" s="380" t="s">
        <v>333</v>
      </c>
      <c r="E22" s="380"/>
      <c r="F22" s="246" t="s">
        <v>334</v>
      </c>
      <c r="G22" s="247" t="s">
        <v>352</v>
      </c>
      <c r="H22" s="247" t="s">
        <v>330</v>
      </c>
      <c r="I22" s="283" t="s">
        <v>352</v>
      </c>
      <c r="J22" s="283"/>
    </row>
    <row r="23" spans="2:10" ht="17.100000000000001" customHeight="1">
      <c r="B23" s="238" t="s">
        <v>353</v>
      </c>
      <c r="C23" s="238"/>
      <c r="D23" s="286"/>
      <c r="E23" s="286"/>
      <c r="F23" s="239" t="s">
        <v>354</v>
      </c>
      <c r="G23" s="240" t="s">
        <v>355</v>
      </c>
      <c r="H23" s="240" t="s">
        <v>330</v>
      </c>
      <c r="I23" s="287" t="s">
        <v>355</v>
      </c>
      <c r="J23" s="287"/>
    </row>
    <row r="24" spans="2:10" ht="17.100000000000001" customHeight="1">
      <c r="B24" s="241"/>
      <c r="C24" s="242" t="s">
        <v>356</v>
      </c>
      <c r="D24" s="379"/>
      <c r="E24" s="379"/>
      <c r="F24" s="243" t="s">
        <v>357</v>
      </c>
      <c r="G24" s="244" t="s">
        <v>358</v>
      </c>
      <c r="H24" s="244" t="s">
        <v>330</v>
      </c>
      <c r="I24" s="285" t="s">
        <v>358</v>
      </c>
      <c r="J24" s="285"/>
    </row>
    <row r="25" spans="2:10" ht="42.75" customHeight="1">
      <c r="B25" s="245"/>
      <c r="C25" s="245"/>
      <c r="D25" s="380" t="s">
        <v>333</v>
      </c>
      <c r="E25" s="380"/>
      <c r="F25" s="246" t="s">
        <v>334</v>
      </c>
      <c r="G25" s="247" t="s">
        <v>358</v>
      </c>
      <c r="H25" s="247" t="s">
        <v>330</v>
      </c>
      <c r="I25" s="283" t="s">
        <v>358</v>
      </c>
      <c r="J25" s="283"/>
    </row>
    <row r="26" spans="2:10" ht="17.100000000000001" customHeight="1">
      <c r="B26" s="241"/>
      <c r="C26" s="242" t="s">
        <v>359</v>
      </c>
      <c r="D26" s="379"/>
      <c r="E26" s="379"/>
      <c r="F26" s="243" t="s">
        <v>360</v>
      </c>
      <c r="G26" s="244" t="s">
        <v>361</v>
      </c>
      <c r="H26" s="244" t="s">
        <v>330</v>
      </c>
      <c r="I26" s="285" t="s">
        <v>361</v>
      </c>
      <c r="J26" s="285"/>
    </row>
    <row r="27" spans="2:10" ht="39.75" customHeight="1">
      <c r="B27" s="245"/>
      <c r="C27" s="245"/>
      <c r="D27" s="380" t="s">
        <v>333</v>
      </c>
      <c r="E27" s="380"/>
      <c r="F27" s="246" t="s">
        <v>334</v>
      </c>
      <c r="G27" s="247" t="s">
        <v>361</v>
      </c>
      <c r="H27" s="247" t="s">
        <v>330</v>
      </c>
      <c r="I27" s="283" t="s">
        <v>361</v>
      </c>
      <c r="J27" s="283"/>
    </row>
    <row r="28" spans="2:10" ht="25.5" customHeight="1">
      <c r="B28" s="238" t="s">
        <v>362</v>
      </c>
      <c r="C28" s="238"/>
      <c r="D28" s="286"/>
      <c r="E28" s="286"/>
      <c r="F28" s="239" t="s">
        <v>363</v>
      </c>
      <c r="G28" s="240" t="s">
        <v>364</v>
      </c>
      <c r="H28" s="240" t="s">
        <v>330</v>
      </c>
      <c r="I28" s="287" t="s">
        <v>364</v>
      </c>
      <c r="J28" s="287"/>
    </row>
    <row r="29" spans="2:10" ht="39.75" customHeight="1">
      <c r="B29" s="241"/>
      <c r="C29" s="242" t="s">
        <v>365</v>
      </c>
      <c r="D29" s="379"/>
      <c r="E29" s="379"/>
      <c r="F29" s="243" t="s">
        <v>366</v>
      </c>
      <c r="G29" s="244" t="s">
        <v>364</v>
      </c>
      <c r="H29" s="244" t="s">
        <v>330</v>
      </c>
      <c r="I29" s="285" t="s">
        <v>364</v>
      </c>
      <c r="J29" s="285"/>
    </row>
    <row r="30" spans="2:10" ht="39.75" customHeight="1">
      <c r="B30" s="245"/>
      <c r="C30" s="245"/>
      <c r="D30" s="380" t="s">
        <v>333</v>
      </c>
      <c r="E30" s="380"/>
      <c r="F30" s="246" t="s">
        <v>334</v>
      </c>
      <c r="G30" s="247" t="s">
        <v>364</v>
      </c>
      <c r="H30" s="247" t="s">
        <v>330</v>
      </c>
      <c r="I30" s="283" t="s">
        <v>364</v>
      </c>
      <c r="J30" s="283"/>
    </row>
    <row r="31" spans="2:10" ht="17.100000000000001" customHeight="1">
      <c r="B31" s="238" t="s">
        <v>367</v>
      </c>
      <c r="C31" s="238"/>
      <c r="D31" s="286"/>
      <c r="E31" s="286"/>
      <c r="F31" s="239" t="s">
        <v>368</v>
      </c>
      <c r="G31" s="240" t="s">
        <v>369</v>
      </c>
      <c r="H31" s="240" t="s">
        <v>330</v>
      </c>
      <c r="I31" s="287" t="s">
        <v>369</v>
      </c>
      <c r="J31" s="287"/>
    </row>
    <row r="32" spans="2:10" ht="17.100000000000001" customHeight="1">
      <c r="B32" s="241"/>
      <c r="C32" s="242" t="s">
        <v>370</v>
      </c>
      <c r="D32" s="379"/>
      <c r="E32" s="379"/>
      <c r="F32" s="243" t="s">
        <v>371</v>
      </c>
      <c r="G32" s="244" t="s">
        <v>369</v>
      </c>
      <c r="H32" s="244" t="s">
        <v>330</v>
      </c>
      <c r="I32" s="285" t="s">
        <v>369</v>
      </c>
      <c r="J32" s="285"/>
    </row>
    <row r="33" spans="2:10" ht="43.5" customHeight="1">
      <c r="B33" s="245"/>
      <c r="C33" s="245"/>
      <c r="D33" s="380" t="s">
        <v>333</v>
      </c>
      <c r="E33" s="380"/>
      <c r="F33" s="246" t="s">
        <v>334</v>
      </c>
      <c r="G33" s="247" t="s">
        <v>369</v>
      </c>
      <c r="H33" s="247" t="s">
        <v>330</v>
      </c>
      <c r="I33" s="283" t="s">
        <v>369</v>
      </c>
      <c r="J33" s="283"/>
    </row>
    <row r="34" spans="2:10" ht="17.100000000000001" customHeight="1">
      <c r="B34" s="238" t="s">
        <v>372</v>
      </c>
      <c r="C34" s="238"/>
      <c r="D34" s="286"/>
      <c r="E34" s="286"/>
      <c r="F34" s="239" t="s">
        <v>373</v>
      </c>
      <c r="G34" s="240" t="s">
        <v>374</v>
      </c>
      <c r="H34" s="240" t="s">
        <v>330</v>
      </c>
      <c r="I34" s="287" t="s">
        <v>374</v>
      </c>
      <c r="J34" s="287"/>
    </row>
    <row r="35" spans="2:10" ht="17.100000000000001" customHeight="1">
      <c r="B35" s="241"/>
      <c r="C35" s="242" t="s">
        <v>375</v>
      </c>
      <c r="D35" s="379"/>
      <c r="E35" s="379"/>
      <c r="F35" s="243" t="s">
        <v>376</v>
      </c>
      <c r="G35" s="244" t="s">
        <v>377</v>
      </c>
      <c r="H35" s="244" t="s">
        <v>330</v>
      </c>
      <c r="I35" s="285" t="s">
        <v>377</v>
      </c>
      <c r="J35" s="285"/>
    </row>
    <row r="36" spans="2:10" ht="38.25" customHeight="1">
      <c r="B36" s="245"/>
      <c r="C36" s="245"/>
      <c r="D36" s="380" t="s">
        <v>333</v>
      </c>
      <c r="E36" s="380"/>
      <c r="F36" s="246" t="s">
        <v>334</v>
      </c>
      <c r="G36" s="247" t="s">
        <v>377</v>
      </c>
      <c r="H36" s="247" t="s">
        <v>330</v>
      </c>
      <c r="I36" s="283" t="s">
        <v>377</v>
      </c>
      <c r="J36" s="283"/>
    </row>
    <row r="37" spans="2:10" ht="17.100000000000001" customHeight="1">
      <c r="B37" s="241"/>
      <c r="C37" s="242" t="s">
        <v>378</v>
      </c>
      <c r="D37" s="379"/>
      <c r="E37" s="379"/>
      <c r="F37" s="243" t="s">
        <v>351</v>
      </c>
      <c r="G37" s="244" t="s">
        <v>379</v>
      </c>
      <c r="H37" s="244" t="s">
        <v>330</v>
      </c>
      <c r="I37" s="285" t="s">
        <v>379</v>
      </c>
      <c r="J37" s="285"/>
    </row>
    <row r="38" spans="2:10" ht="39.75" customHeight="1">
      <c r="B38" s="245"/>
      <c r="C38" s="245"/>
      <c r="D38" s="380" t="s">
        <v>333</v>
      </c>
      <c r="E38" s="380"/>
      <c r="F38" s="246" t="s">
        <v>334</v>
      </c>
      <c r="G38" s="247" t="s">
        <v>380</v>
      </c>
      <c r="H38" s="247" t="s">
        <v>330</v>
      </c>
      <c r="I38" s="283" t="s">
        <v>380</v>
      </c>
      <c r="J38" s="283"/>
    </row>
    <row r="39" spans="2:10" ht="37.5" customHeight="1">
      <c r="B39" s="245"/>
      <c r="C39" s="245"/>
      <c r="D39" s="380" t="s">
        <v>381</v>
      </c>
      <c r="E39" s="380"/>
      <c r="F39" s="246" t="s">
        <v>382</v>
      </c>
      <c r="G39" s="247" t="s">
        <v>383</v>
      </c>
      <c r="H39" s="247" t="s">
        <v>330</v>
      </c>
      <c r="I39" s="283" t="s">
        <v>383</v>
      </c>
      <c r="J39" s="283"/>
    </row>
    <row r="40" spans="2:10" ht="17.100000000000001" customHeight="1">
      <c r="B40" s="238" t="s">
        <v>384</v>
      </c>
      <c r="C40" s="238"/>
      <c r="D40" s="286"/>
      <c r="E40" s="286"/>
      <c r="F40" s="239" t="s">
        <v>385</v>
      </c>
      <c r="G40" s="240" t="s">
        <v>386</v>
      </c>
      <c r="H40" s="240" t="s">
        <v>387</v>
      </c>
      <c r="I40" s="287" t="s">
        <v>388</v>
      </c>
      <c r="J40" s="287"/>
    </row>
    <row r="41" spans="2:10" ht="35.25" customHeight="1">
      <c r="B41" s="241"/>
      <c r="C41" s="242" t="s">
        <v>389</v>
      </c>
      <c r="D41" s="379"/>
      <c r="E41" s="379"/>
      <c r="F41" s="243" t="s">
        <v>390</v>
      </c>
      <c r="G41" s="244" t="s">
        <v>386</v>
      </c>
      <c r="H41" s="244" t="s">
        <v>387</v>
      </c>
      <c r="I41" s="285" t="s">
        <v>388</v>
      </c>
      <c r="J41" s="285"/>
    </row>
    <row r="42" spans="2:10" ht="40.5" customHeight="1">
      <c r="B42" s="245"/>
      <c r="C42" s="245"/>
      <c r="D42" s="380" t="s">
        <v>333</v>
      </c>
      <c r="E42" s="380"/>
      <c r="F42" s="246" t="s">
        <v>334</v>
      </c>
      <c r="G42" s="247" t="s">
        <v>386</v>
      </c>
      <c r="H42" s="247" t="s">
        <v>387</v>
      </c>
      <c r="I42" s="283" t="s">
        <v>388</v>
      </c>
      <c r="J42" s="283"/>
    </row>
    <row r="43" spans="2:10" ht="17.100000000000001" customHeight="1">
      <c r="B43" s="238" t="s">
        <v>391</v>
      </c>
      <c r="C43" s="238"/>
      <c r="D43" s="286"/>
      <c r="E43" s="286"/>
      <c r="F43" s="239" t="s">
        <v>392</v>
      </c>
      <c r="G43" s="240" t="s">
        <v>393</v>
      </c>
      <c r="H43" s="240" t="s">
        <v>330</v>
      </c>
      <c r="I43" s="287" t="s">
        <v>393</v>
      </c>
      <c r="J43" s="287"/>
    </row>
    <row r="44" spans="2:10" ht="17.100000000000001" customHeight="1">
      <c r="B44" s="241"/>
      <c r="C44" s="242" t="s">
        <v>394</v>
      </c>
      <c r="D44" s="379"/>
      <c r="E44" s="379"/>
      <c r="F44" s="243" t="s">
        <v>395</v>
      </c>
      <c r="G44" s="244" t="s">
        <v>396</v>
      </c>
      <c r="H44" s="244" t="s">
        <v>330</v>
      </c>
      <c r="I44" s="285" t="s">
        <v>396</v>
      </c>
      <c r="J44" s="285"/>
    </row>
    <row r="45" spans="2:10" ht="38.25" customHeight="1">
      <c r="B45" s="245"/>
      <c r="C45" s="245"/>
      <c r="D45" s="380" t="s">
        <v>333</v>
      </c>
      <c r="E45" s="380"/>
      <c r="F45" s="246" t="s">
        <v>334</v>
      </c>
      <c r="G45" s="247" t="s">
        <v>396</v>
      </c>
      <c r="H45" s="247" t="s">
        <v>330</v>
      </c>
      <c r="I45" s="283" t="s">
        <v>396</v>
      </c>
      <c r="J45" s="283"/>
    </row>
    <row r="46" spans="2:10" ht="17.100000000000001" customHeight="1">
      <c r="B46" s="241"/>
      <c r="C46" s="242" t="s">
        <v>397</v>
      </c>
      <c r="D46" s="379"/>
      <c r="E46" s="379"/>
      <c r="F46" s="243" t="s">
        <v>398</v>
      </c>
      <c r="G46" s="244" t="s">
        <v>399</v>
      </c>
      <c r="H46" s="244" t="s">
        <v>330</v>
      </c>
      <c r="I46" s="285" t="s">
        <v>399</v>
      </c>
      <c r="J46" s="285"/>
    </row>
    <row r="47" spans="2:10" ht="37.5" customHeight="1">
      <c r="B47" s="245"/>
      <c r="C47" s="245"/>
      <c r="D47" s="380" t="s">
        <v>333</v>
      </c>
      <c r="E47" s="380"/>
      <c r="F47" s="246" t="s">
        <v>334</v>
      </c>
      <c r="G47" s="247" t="s">
        <v>399</v>
      </c>
      <c r="H47" s="247" t="s">
        <v>330</v>
      </c>
      <c r="I47" s="283" t="s">
        <v>399</v>
      </c>
      <c r="J47" s="283"/>
    </row>
    <row r="48" spans="2:10" ht="17.100000000000001" customHeight="1">
      <c r="B48" s="238" t="s">
        <v>400</v>
      </c>
      <c r="C48" s="238"/>
      <c r="D48" s="286"/>
      <c r="E48" s="286"/>
      <c r="F48" s="239" t="s">
        <v>401</v>
      </c>
      <c r="G48" s="240" t="s">
        <v>402</v>
      </c>
      <c r="H48" s="240" t="s">
        <v>330</v>
      </c>
      <c r="I48" s="287" t="s">
        <v>402</v>
      </c>
      <c r="J48" s="287"/>
    </row>
    <row r="49" spans="1:12" ht="17.100000000000001" customHeight="1">
      <c r="B49" s="241"/>
      <c r="C49" s="242" t="s">
        <v>403</v>
      </c>
      <c r="D49" s="379"/>
      <c r="E49" s="379"/>
      <c r="F49" s="243" t="s">
        <v>404</v>
      </c>
      <c r="G49" s="244" t="s">
        <v>402</v>
      </c>
      <c r="H49" s="244" t="s">
        <v>330</v>
      </c>
      <c r="I49" s="285" t="s">
        <v>402</v>
      </c>
      <c r="J49" s="285"/>
    </row>
    <row r="50" spans="1:12" ht="36.75" customHeight="1">
      <c r="B50" s="245"/>
      <c r="C50" s="245"/>
      <c r="D50" s="380" t="s">
        <v>333</v>
      </c>
      <c r="E50" s="380"/>
      <c r="F50" s="246" t="s">
        <v>334</v>
      </c>
      <c r="G50" s="247" t="s">
        <v>402</v>
      </c>
      <c r="H50" s="247" t="s">
        <v>330</v>
      </c>
      <c r="I50" s="283" t="s">
        <v>402</v>
      </c>
      <c r="J50" s="283"/>
    </row>
    <row r="51" spans="1:12" ht="5.45" customHeight="1">
      <c r="B51" s="277"/>
      <c r="C51" s="277"/>
      <c r="D51" s="278"/>
      <c r="E51" s="278"/>
      <c r="F51" s="278"/>
      <c r="G51" s="278"/>
      <c r="H51" s="278"/>
      <c r="I51" s="278"/>
      <c r="J51" s="278"/>
      <c r="K51" s="278"/>
    </row>
    <row r="52" spans="1:12" ht="23.25" customHeight="1">
      <c r="B52" s="291" t="s">
        <v>405</v>
      </c>
      <c r="C52" s="291"/>
      <c r="D52" s="291"/>
      <c r="E52" s="291"/>
      <c r="F52" s="291"/>
      <c r="G52" s="248" t="s">
        <v>406</v>
      </c>
      <c r="H52" s="248" t="s">
        <v>387</v>
      </c>
      <c r="I52" s="280" t="s">
        <v>407</v>
      </c>
      <c r="J52" s="280"/>
    </row>
    <row r="54" spans="1:12">
      <c r="A54" s="369"/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</row>
    <row r="55" spans="1:12">
      <c r="A55" s="249"/>
      <c r="B55" s="377" t="s">
        <v>320</v>
      </c>
      <c r="C55" s="377"/>
      <c r="D55" s="377"/>
      <c r="E55" s="378" t="s">
        <v>321</v>
      </c>
      <c r="F55" s="378"/>
      <c r="G55" s="378"/>
      <c r="H55" s="378"/>
      <c r="I55" s="378"/>
      <c r="J55" s="378"/>
      <c r="K55" s="369"/>
      <c r="L55" s="369"/>
    </row>
    <row r="56" spans="1:12">
      <c r="A56" s="369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</row>
    <row r="57" spans="1:12">
      <c r="A57" s="249"/>
      <c r="B57" s="250" t="s">
        <v>117</v>
      </c>
      <c r="C57" s="250" t="s">
        <v>322</v>
      </c>
      <c r="D57" s="376" t="s">
        <v>408</v>
      </c>
      <c r="E57" s="376"/>
      <c r="F57" s="250" t="s">
        <v>15</v>
      </c>
      <c r="G57" s="250" t="s">
        <v>324</v>
      </c>
      <c r="H57" s="250" t="s">
        <v>325</v>
      </c>
      <c r="I57" s="376" t="s">
        <v>326</v>
      </c>
      <c r="J57" s="376"/>
      <c r="K57" s="369"/>
      <c r="L57" s="369"/>
    </row>
    <row r="58" spans="1:12">
      <c r="A58" s="249"/>
      <c r="B58" s="251" t="s">
        <v>327</v>
      </c>
      <c r="C58" s="251"/>
      <c r="D58" s="372"/>
      <c r="E58" s="372"/>
      <c r="F58" s="252" t="s">
        <v>328</v>
      </c>
      <c r="G58" s="253" t="s">
        <v>329</v>
      </c>
      <c r="H58" s="253" t="s">
        <v>330</v>
      </c>
      <c r="I58" s="373" t="s">
        <v>329</v>
      </c>
      <c r="J58" s="373"/>
      <c r="K58" s="369"/>
      <c r="L58" s="369"/>
    </row>
    <row r="59" spans="1:12" ht="15">
      <c r="A59" s="249"/>
      <c r="B59" s="254"/>
      <c r="C59" s="255" t="s">
        <v>331</v>
      </c>
      <c r="D59" s="374"/>
      <c r="E59" s="374"/>
      <c r="F59" s="256" t="s">
        <v>332</v>
      </c>
      <c r="G59" s="257" t="s">
        <v>329</v>
      </c>
      <c r="H59" s="257" t="s">
        <v>330</v>
      </c>
      <c r="I59" s="375" t="s">
        <v>329</v>
      </c>
      <c r="J59" s="375"/>
      <c r="K59" s="369"/>
      <c r="L59" s="369"/>
    </row>
    <row r="60" spans="1:12">
      <c r="A60" s="249"/>
      <c r="B60" s="258"/>
      <c r="C60" s="258"/>
      <c r="D60" s="367" t="s">
        <v>300</v>
      </c>
      <c r="E60" s="367"/>
      <c r="F60" s="259" t="s">
        <v>264</v>
      </c>
      <c r="G60" s="260" t="s">
        <v>329</v>
      </c>
      <c r="H60" s="260" t="s">
        <v>330</v>
      </c>
      <c r="I60" s="368" t="s">
        <v>329</v>
      </c>
      <c r="J60" s="368"/>
      <c r="K60" s="369"/>
      <c r="L60" s="369"/>
    </row>
    <row r="61" spans="1:12">
      <c r="A61" s="249"/>
      <c r="B61" s="251" t="s">
        <v>335</v>
      </c>
      <c r="C61" s="251"/>
      <c r="D61" s="372"/>
      <c r="E61" s="372"/>
      <c r="F61" s="252" t="s">
        <v>336</v>
      </c>
      <c r="G61" s="253" t="s">
        <v>337</v>
      </c>
      <c r="H61" s="253" t="s">
        <v>330</v>
      </c>
      <c r="I61" s="373" t="s">
        <v>337</v>
      </c>
      <c r="J61" s="373"/>
      <c r="K61" s="369"/>
      <c r="L61" s="369"/>
    </row>
    <row r="62" spans="1:12" ht="15">
      <c r="A62" s="249"/>
      <c r="B62" s="254"/>
      <c r="C62" s="255" t="s">
        <v>338</v>
      </c>
      <c r="D62" s="374"/>
      <c r="E62" s="374"/>
      <c r="F62" s="256" t="s">
        <v>339</v>
      </c>
      <c r="G62" s="257" t="s">
        <v>337</v>
      </c>
      <c r="H62" s="257" t="s">
        <v>330</v>
      </c>
      <c r="I62" s="375" t="s">
        <v>337</v>
      </c>
      <c r="J62" s="375"/>
      <c r="K62" s="369"/>
      <c r="L62" s="369"/>
    </row>
    <row r="63" spans="1:12">
      <c r="A63" s="249"/>
      <c r="B63" s="258"/>
      <c r="C63" s="258"/>
      <c r="D63" s="367" t="s">
        <v>295</v>
      </c>
      <c r="E63" s="367"/>
      <c r="F63" s="259" t="s">
        <v>296</v>
      </c>
      <c r="G63" s="260" t="s">
        <v>330</v>
      </c>
      <c r="H63" s="260" t="s">
        <v>330</v>
      </c>
      <c r="I63" s="368" t="s">
        <v>330</v>
      </c>
      <c r="J63" s="368"/>
      <c r="K63" s="369"/>
      <c r="L63" s="369"/>
    </row>
    <row r="64" spans="1:12">
      <c r="A64" s="249"/>
      <c r="B64" s="258"/>
      <c r="C64" s="258"/>
      <c r="D64" s="367" t="s">
        <v>297</v>
      </c>
      <c r="E64" s="367"/>
      <c r="F64" s="259" t="s">
        <v>261</v>
      </c>
      <c r="G64" s="260" t="s">
        <v>409</v>
      </c>
      <c r="H64" s="260" t="s">
        <v>330</v>
      </c>
      <c r="I64" s="368" t="s">
        <v>409</v>
      </c>
      <c r="J64" s="368"/>
      <c r="K64" s="369"/>
      <c r="L64" s="369"/>
    </row>
    <row r="65" spans="1:12">
      <c r="A65" s="249"/>
      <c r="B65" s="258"/>
      <c r="C65" s="258"/>
      <c r="D65" s="367" t="s">
        <v>410</v>
      </c>
      <c r="E65" s="367"/>
      <c r="F65" s="259" t="s">
        <v>411</v>
      </c>
      <c r="G65" s="260" t="s">
        <v>412</v>
      </c>
      <c r="H65" s="260" t="s">
        <v>330</v>
      </c>
      <c r="I65" s="368" t="s">
        <v>412</v>
      </c>
      <c r="J65" s="368"/>
      <c r="K65" s="369"/>
      <c r="L65" s="369"/>
    </row>
    <row r="66" spans="1:12">
      <c r="A66" s="249"/>
      <c r="B66" s="258"/>
      <c r="C66" s="258"/>
      <c r="D66" s="367" t="s">
        <v>299</v>
      </c>
      <c r="E66" s="367"/>
      <c r="F66" s="259" t="s">
        <v>263</v>
      </c>
      <c r="G66" s="260" t="s">
        <v>330</v>
      </c>
      <c r="H66" s="260" t="s">
        <v>330</v>
      </c>
      <c r="I66" s="368" t="s">
        <v>330</v>
      </c>
      <c r="J66" s="368"/>
      <c r="K66" s="369"/>
      <c r="L66" s="369"/>
    </row>
    <row r="67" spans="1:12">
      <c r="A67" s="249"/>
      <c r="B67" s="258"/>
      <c r="C67" s="258"/>
      <c r="D67" s="367" t="s">
        <v>300</v>
      </c>
      <c r="E67" s="367"/>
      <c r="F67" s="259" t="s">
        <v>264</v>
      </c>
      <c r="G67" s="260" t="s">
        <v>413</v>
      </c>
      <c r="H67" s="260" t="s">
        <v>330</v>
      </c>
      <c r="I67" s="368" t="s">
        <v>413</v>
      </c>
      <c r="J67" s="368"/>
      <c r="K67" s="369"/>
      <c r="L67" s="369"/>
    </row>
    <row r="68" spans="1:12">
      <c r="A68" s="249"/>
      <c r="B68" s="258"/>
      <c r="C68" s="258"/>
      <c r="D68" s="367" t="s">
        <v>414</v>
      </c>
      <c r="E68" s="367"/>
      <c r="F68" s="259" t="s">
        <v>415</v>
      </c>
      <c r="G68" s="260" t="s">
        <v>330</v>
      </c>
      <c r="H68" s="260" t="s">
        <v>330</v>
      </c>
      <c r="I68" s="368" t="s">
        <v>330</v>
      </c>
      <c r="J68" s="368"/>
      <c r="K68" s="369"/>
      <c r="L68" s="369"/>
    </row>
    <row r="69" spans="1:12">
      <c r="A69" s="249"/>
      <c r="B69" s="258"/>
      <c r="C69" s="258"/>
      <c r="D69" s="367" t="s">
        <v>306</v>
      </c>
      <c r="E69" s="367"/>
      <c r="F69" s="259" t="s">
        <v>307</v>
      </c>
      <c r="G69" s="260" t="s">
        <v>416</v>
      </c>
      <c r="H69" s="260" t="s">
        <v>330</v>
      </c>
      <c r="I69" s="368" t="s">
        <v>416</v>
      </c>
      <c r="J69" s="368"/>
      <c r="K69" s="369"/>
      <c r="L69" s="369"/>
    </row>
    <row r="70" spans="1:12">
      <c r="A70" s="249"/>
      <c r="B70" s="258"/>
      <c r="C70" s="258"/>
      <c r="D70" s="367" t="s">
        <v>417</v>
      </c>
      <c r="E70" s="367"/>
      <c r="F70" s="259" t="s">
        <v>418</v>
      </c>
      <c r="G70" s="260" t="s">
        <v>419</v>
      </c>
      <c r="H70" s="260" t="s">
        <v>330</v>
      </c>
      <c r="I70" s="368" t="s">
        <v>419</v>
      </c>
      <c r="J70" s="368"/>
      <c r="K70" s="369"/>
      <c r="L70" s="369"/>
    </row>
    <row r="71" spans="1:12">
      <c r="A71" s="249"/>
      <c r="B71" s="258"/>
      <c r="C71" s="258"/>
      <c r="D71" s="367" t="s">
        <v>420</v>
      </c>
      <c r="E71" s="367"/>
      <c r="F71" s="259" t="s">
        <v>421</v>
      </c>
      <c r="G71" s="260" t="s">
        <v>330</v>
      </c>
      <c r="H71" s="260" t="s">
        <v>330</v>
      </c>
      <c r="I71" s="368" t="s">
        <v>330</v>
      </c>
      <c r="J71" s="368"/>
      <c r="K71" s="369"/>
      <c r="L71" s="369"/>
    </row>
    <row r="72" spans="1:12">
      <c r="A72" s="249"/>
      <c r="B72" s="258"/>
      <c r="C72" s="258"/>
      <c r="D72" s="367" t="s">
        <v>309</v>
      </c>
      <c r="E72" s="367"/>
      <c r="F72" s="259" t="s">
        <v>269</v>
      </c>
      <c r="G72" s="260" t="s">
        <v>422</v>
      </c>
      <c r="H72" s="260" t="s">
        <v>330</v>
      </c>
      <c r="I72" s="368" t="s">
        <v>422</v>
      </c>
      <c r="J72" s="368"/>
      <c r="K72" s="369"/>
      <c r="L72" s="369"/>
    </row>
    <row r="73" spans="1:12">
      <c r="A73" s="249"/>
      <c r="B73" s="251" t="s">
        <v>281</v>
      </c>
      <c r="C73" s="251"/>
      <c r="D73" s="372"/>
      <c r="E73" s="372"/>
      <c r="F73" s="252" t="s">
        <v>282</v>
      </c>
      <c r="G73" s="253" t="s">
        <v>340</v>
      </c>
      <c r="H73" s="253" t="s">
        <v>330</v>
      </c>
      <c r="I73" s="373" t="s">
        <v>340</v>
      </c>
      <c r="J73" s="373"/>
      <c r="K73" s="369"/>
      <c r="L73" s="369"/>
    </row>
    <row r="74" spans="1:12" ht="15">
      <c r="A74" s="249"/>
      <c r="B74" s="254"/>
      <c r="C74" s="255" t="s">
        <v>341</v>
      </c>
      <c r="D74" s="374"/>
      <c r="E74" s="374"/>
      <c r="F74" s="256" t="s">
        <v>342</v>
      </c>
      <c r="G74" s="257" t="s">
        <v>343</v>
      </c>
      <c r="H74" s="257" t="s">
        <v>330</v>
      </c>
      <c r="I74" s="375" t="s">
        <v>343</v>
      </c>
      <c r="J74" s="375"/>
      <c r="K74" s="369"/>
      <c r="L74" s="369"/>
    </row>
    <row r="75" spans="1:12">
      <c r="A75" s="249"/>
      <c r="B75" s="258"/>
      <c r="C75" s="258"/>
      <c r="D75" s="367" t="s">
        <v>300</v>
      </c>
      <c r="E75" s="367"/>
      <c r="F75" s="259" t="s">
        <v>264</v>
      </c>
      <c r="G75" s="260" t="s">
        <v>343</v>
      </c>
      <c r="H75" s="260" t="s">
        <v>330</v>
      </c>
      <c r="I75" s="368" t="s">
        <v>343</v>
      </c>
      <c r="J75" s="368"/>
      <c r="K75" s="369"/>
      <c r="L75" s="369"/>
    </row>
    <row r="76" spans="1:12" ht="15">
      <c r="A76" s="249"/>
      <c r="B76" s="254"/>
      <c r="C76" s="255" t="s">
        <v>344</v>
      </c>
      <c r="D76" s="374"/>
      <c r="E76" s="374"/>
      <c r="F76" s="256" t="s">
        <v>345</v>
      </c>
      <c r="G76" s="257" t="s">
        <v>346</v>
      </c>
      <c r="H76" s="257" t="s">
        <v>330</v>
      </c>
      <c r="I76" s="375" t="s">
        <v>346</v>
      </c>
      <c r="J76" s="375"/>
      <c r="K76" s="369"/>
      <c r="L76" s="369"/>
    </row>
    <row r="77" spans="1:12">
      <c r="A77" s="249"/>
      <c r="B77" s="258"/>
      <c r="C77" s="258"/>
      <c r="D77" s="367" t="s">
        <v>300</v>
      </c>
      <c r="E77" s="367"/>
      <c r="F77" s="259" t="s">
        <v>264</v>
      </c>
      <c r="G77" s="260" t="s">
        <v>346</v>
      </c>
      <c r="H77" s="260" t="s">
        <v>330</v>
      </c>
      <c r="I77" s="368" t="s">
        <v>346</v>
      </c>
      <c r="J77" s="368"/>
      <c r="K77" s="369"/>
      <c r="L77" s="369"/>
    </row>
    <row r="78" spans="1:12" ht="15">
      <c r="A78" s="249"/>
      <c r="B78" s="254"/>
      <c r="C78" s="255" t="s">
        <v>347</v>
      </c>
      <c r="D78" s="374"/>
      <c r="E78" s="374"/>
      <c r="F78" s="256" t="s">
        <v>348</v>
      </c>
      <c r="G78" s="257" t="s">
        <v>349</v>
      </c>
      <c r="H78" s="257" t="s">
        <v>330</v>
      </c>
      <c r="I78" s="375" t="s">
        <v>349</v>
      </c>
      <c r="J78" s="375"/>
      <c r="K78" s="369"/>
      <c r="L78" s="369"/>
    </row>
    <row r="79" spans="1:12">
      <c r="A79" s="249"/>
      <c r="B79" s="258"/>
      <c r="C79" s="258"/>
      <c r="D79" s="367" t="s">
        <v>423</v>
      </c>
      <c r="E79" s="367"/>
      <c r="F79" s="259" t="s">
        <v>424</v>
      </c>
      <c r="G79" s="260" t="s">
        <v>425</v>
      </c>
      <c r="H79" s="260" t="s">
        <v>330</v>
      </c>
      <c r="I79" s="368" t="s">
        <v>425</v>
      </c>
      <c r="J79" s="368"/>
      <c r="K79" s="369"/>
      <c r="L79" s="369"/>
    </row>
    <row r="80" spans="1:12">
      <c r="A80" s="249"/>
      <c r="B80" s="258"/>
      <c r="C80" s="258"/>
      <c r="D80" s="367" t="s">
        <v>426</v>
      </c>
      <c r="E80" s="367"/>
      <c r="F80" s="259" t="s">
        <v>427</v>
      </c>
      <c r="G80" s="260" t="s">
        <v>428</v>
      </c>
      <c r="H80" s="260" t="s">
        <v>330</v>
      </c>
      <c r="I80" s="368" t="s">
        <v>428</v>
      </c>
      <c r="J80" s="368"/>
      <c r="K80" s="369"/>
      <c r="L80" s="369"/>
    </row>
    <row r="81" spans="1:12">
      <c r="A81" s="249"/>
      <c r="B81" s="258"/>
      <c r="C81" s="258"/>
      <c r="D81" s="367" t="s">
        <v>429</v>
      </c>
      <c r="E81" s="367"/>
      <c r="F81" s="259" t="s">
        <v>430</v>
      </c>
      <c r="G81" s="260" t="s">
        <v>431</v>
      </c>
      <c r="H81" s="260" t="s">
        <v>330</v>
      </c>
      <c r="I81" s="368" t="s">
        <v>431</v>
      </c>
      <c r="J81" s="368"/>
      <c r="K81" s="369"/>
      <c r="L81" s="369"/>
    </row>
    <row r="82" spans="1:12">
      <c r="A82" s="249"/>
      <c r="B82" s="258"/>
      <c r="C82" s="258"/>
      <c r="D82" s="367" t="s">
        <v>432</v>
      </c>
      <c r="E82" s="367"/>
      <c r="F82" s="259" t="s">
        <v>433</v>
      </c>
      <c r="G82" s="260" t="s">
        <v>434</v>
      </c>
      <c r="H82" s="260" t="s">
        <v>330</v>
      </c>
      <c r="I82" s="368" t="s">
        <v>434</v>
      </c>
      <c r="J82" s="368"/>
      <c r="K82" s="369"/>
      <c r="L82" s="369"/>
    </row>
    <row r="83" spans="1:12">
      <c r="A83" s="249"/>
      <c r="B83" s="258"/>
      <c r="C83" s="258"/>
      <c r="D83" s="367" t="s">
        <v>291</v>
      </c>
      <c r="E83" s="367"/>
      <c r="F83" s="259" t="s">
        <v>292</v>
      </c>
      <c r="G83" s="260" t="s">
        <v>435</v>
      </c>
      <c r="H83" s="260" t="s">
        <v>330</v>
      </c>
      <c r="I83" s="368" t="s">
        <v>435</v>
      </c>
      <c r="J83" s="368"/>
      <c r="K83" s="369"/>
      <c r="L83" s="369"/>
    </row>
    <row r="84" spans="1:12">
      <c r="A84" s="249"/>
      <c r="B84" s="258"/>
      <c r="C84" s="258"/>
      <c r="D84" s="367" t="s">
        <v>293</v>
      </c>
      <c r="E84" s="367"/>
      <c r="F84" s="259" t="s">
        <v>294</v>
      </c>
      <c r="G84" s="260" t="s">
        <v>436</v>
      </c>
      <c r="H84" s="260" t="s">
        <v>330</v>
      </c>
      <c r="I84" s="368" t="s">
        <v>436</v>
      </c>
      <c r="J84" s="368"/>
      <c r="K84" s="369"/>
      <c r="L84" s="369"/>
    </row>
    <row r="85" spans="1:12">
      <c r="A85" s="249"/>
      <c r="B85" s="258"/>
      <c r="C85" s="258"/>
      <c r="D85" s="367" t="s">
        <v>295</v>
      </c>
      <c r="E85" s="367"/>
      <c r="F85" s="259" t="s">
        <v>296</v>
      </c>
      <c r="G85" s="260" t="s">
        <v>422</v>
      </c>
      <c r="H85" s="260" t="s">
        <v>330</v>
      </c>
      <c r="I85" s="368" t="s">
        <v>422</v>
      </c>
      <c r="J85" s="368"/>
      <c r="K85" s="369"/>
      <c r="L85" s="369"/>
    </row>
    <row r="86" spans="1:12">
      <c r="A86" s="249"/>
      <c r="B86" s="258"/>
      <c r="C86" s="258"/>
      <c r="D86" s="367" t="s">
        <v>297</v>
      </c>
      <c r="E86" s="367"/>
      <c r="F86" s="259" t="s">
        <v>261</v>
      </c>
      <c r="G86" s="260" t="s">
        <v>437</v>
      </c>
      <c r="H86" s="260" t="s">
        <v>438</v>
      </c>
      <c r="I86" s="368" t="s">
        <v>439</v>
      </c>
      <c r="J86" s="368"/>
      <c r="K86" s="369"/>
      <c r="L86" s="369"/>
    </row>
    <row r="87" spans="1:12">
      <c r="A87" s="249"/>
      <c r="B87" s="258"/>
      <c r="C87" s="258"/>
      <c r="D87" s="367" t="s">
        <v>410</v>
      </c>
      <c r="E87" s="367"/>
      <c r="F87" s="259" t="s">
        <v>411</v>
      </c>
      <c r="G87" s="260" t="s">
        <v>440</v>
      </c>
      <c r="H87" s="260" t="s">
        <v>330</v>
      </c>
      <c r="I87" s="368" t="s">
        <v>440</v>
      </c>
      <c r="J87" s="368"/>
      <c r="K87" s="369"/>
      <c r="L87" s="369"/>
    </row>
    <row r="88" spans="1:12">
      <c r="A88" s="249"/>
      <c r="B88" s="258"/>
      <c r="C88" s="258"/>
      <c r="D88" s="367" t="s">
        <v>299</v>
      </c>
      <c r="E88" s="367"/>
      <c r="F88" s="259" t="s">
        <v>263</v>
      </c>
      <c r="G88" s="260" t="s">
        <v>441</v>
      </c>
      <c r="H88" s="260" t="s">
        <v>330</v>
      </c>
      <c r="I88" s="368" t="s">
        <v>441</v>
      </c>
      <c r="J88" s="368"/>
      <c r="K88" s="369"/>
      <c r="L88" s="369"/>
    </row>
    <row r="89" spans="1:12">
      <c r="A89" s="249"/>
      <c r="B89" s="258"/>
      <c r="C89" s="258"/>
      <c r="D89" s="367" t="s">
        <v>442</v>
      </c>
      <c r="E89" s="367"/>
      <c r="F89" s="259" t="s">
        <v>443</v>
      </c>
      <c r="G89" s="260" t="s">
        <v>444</v>
      </c>
      <c r="H89" s="260" t="s">
        <v>330</v>
      </c>
      <c r="I89" s="368" t="s">
        <v>444</v>
      </c>
      <c r="J89" s="368"/>
      <c r="K89" s="369"/>
      <c r="L89" s="369"/>
    </row>
    <row r="90" spans="1:12">
      <c r="A90" s="249"/>
      <c r="B90" s="258"/>
      <c r="C90" s="258"/>
      <c r="D90" s="367" t="s">
        <v>300</v>
      </c>
      <c r="E90" s="367"/>
      <c r="F90" s="259" t="s">
        <v>264</v>
      </c>
      <c r="G90" s="260" t="s">
        <v>445</v>
      </c>
      <c r="H90" s="260" t="s">
        <v>330</v>
      </c>
      <c r="I90" s="368" t="s">
        <v>445</v>
      </c>
      <c r="J90" s="368"/>
      <c r="K90" s="369"/>
      <c r="L90" s="369"/>
    </row>
    <row r="91" spans="1:12">
      <c r="A91" s="249"/>
      <c r="B91" s="258"/>
      <c r="C91" s="258"/>
      <c r="D91" s="367" t="s">
        <v>301</v>
      </c>
      <c r="E91" s="367"/>
      <c r="F91" s="259" t="s">
        <v>302</v>
      </c>
      <c r="G91" s="260" t="s">
        <v>446</v>
      </c>
      <c r="H91" s="260" t="s">
        <v>330</v>
      </c>
      <c r="I91" s="368" t="s">
        <v>446</v>
      </c>
      <c r="J91" s="368"/>
      <c r="K91" s="369"/>
      <c r="L91" s="369"/>
    </row>
    <row r="92" spans="1:12" ht="22.5">
      <c r="A92" s="249"/>
      <c r="B92" s="258"/>
      <c r="C92" s="258"/>
      <c r="D92" s="367" t="s">
        <v>447</v>
      </c>
      <c r="E92" s="367"/>
      <c r="F92" s="259" t="s">
        <v>448</v>
      </c>
      <c r="G92" s="260" t="s">
        <v>449</v>
      </c>
      <c r="H92" s="260" t="s">
        <v>450</v>
      </c>
      <c r="I92" s="368" t="s">
        <v>451</v>
      </c>
      <c r="J92" s="368"/>
      <c r="K92" s="369"/>
      <c r="L92" s="369"/>
    </row>
    <row r="93" spans="1:12" ht="22.5">
      <c r="A93" s="249"/>
      <c r="B93" s="258"/>
      <c r="C93" s="258"/>
      <c r="D93" s="367" t="s">
        <v>303</v>
      </c>
      <c r="E93" s="367"/>
      <c r="F93" s="259" t="s">
        <v>452</v>
      </c>
      <c r="G93" s="260" t="s">
        <v>453</v>
      </c>
      <c r="H93" s="260" t="s">
        <v>330</v>
      </c>
      <c r="I93" s="368" t="s">
        <v>453</v>
      </c>
      <c r="J93" s="368"/>
      <c r="K93" s="369"/>
      <c r="L93" s="369"/>
    </row>
    <row r="94" spans="1:12" ht="22.5">
      <c r="A94" s="249"/>
      <c r="B94" s="258"/>
      <c r="C94" s="258"/>
      <c r="D94" s="367" t="s">
        <v>454</v>
      </c>
      <c r="E94" s="367"/>
      <c r="F94" s="259" t="s">
        <v>455</v>
      </c>
      <c r="G94" s="260" t="s">
        <v>456</v>
      </c>
      <c r="H94" s="260" t="s">
        <v>330</v>
      </c>
      <c r="I94" s="368" t="s">
        <v>456</v>
      </c>
      <c r="J94" s="368"/>
      <c r="K94" s="369"/>
      <c r="L94" s="369"/>
    </row>
    <row r="95" spans="1:12">
      <c r="A95" s="249"/>
      <c r="B95" s="258"/>
      <c r="C95" s="258"/>
      <c r="D95" s="367" t="s">
        <v>457</v>
      </c>
      <c r="E95" s="367"/>
      <c r="F95" s="259" t="s">
        <v>458</v>
      </c>
      <c r="G95" s="260" t="s">
        <v>459</v>
      </c>
      <c r="H95" s="260" t="s">
        <v>330</v>
      </c>
      <c r="I95" s="368" t="s">
        <v>459</v>
      </c>
      <c r="J95" s="368"/>
      <c r="K95" s="369"/>
      <c r="L95" s="369"/>
    </row>
    <row r="96" spans="1:12">
      <c r="A96" s="249"/>
      <c r="B96" s="258"/>
      <c r="C96" s="258"/>
      <c r="D96" s="367" t="s">
        <v>306</v>
      </c>
      <c r="E96" s="367"/>
      <c r="F96" s="259" t="s">
        <v>307</v>
      </c>
      <c r="G96" s="260" t="s">
        <v>460</v>
      </c>
      <c r="H96" s="260" t="s">
        <v>330</v>
      </c>
      <c r="I96" s="368" t="s">
        <v>460</v>
      </c>
      <c r="J96" s="368"/>
      <c r="K96" s="369"/>
      <c r="L96" s="369"/>
    </row>
    <row r="97" spans="1:12">
      <c r="A97" s="249"/>
      <c r="B97" s="258"/>
      <c r="C97" s="258"/>
      <c r="D97" s="367" t="s">
        <v>461</v>
      </c>
      <c r="E97" s="367"/>
      <c r="F97" s="259" t="s">
        <v>462</v>
      </c>
      <c r="G97" s="260" t="s">
        <v>463</v>
      </c>
      <c r="H97" s="260" t="s">
        <v>330</v>
      </c>
      <c r="I97" s="368" t="s">
        <v>463</v>
      </c>
      <c r="J97" s="368"/>
      <c r="K97" s="369"/>
      <c r="L97" s="369"/>
    </row>
    <row r="98" spans="1:12">
      <c r="A98" s="249"/>
      <c r="B98" s="258"/>
      <c r="C98" s="258"/>
      <c r="D98" s="367" t="s">
        <v>464</v>
      </c>
      <c r="E98" s="367"/>
      <c r="F98" s="259" t="s">
        <v>465</v>
      </c>
      <c r="G98" s="260" t="s">
        <v>466</v>
      </c>
      <c r="H98" s="260" t="s">
        <v>330</v>
      </c>
      <c r="I98" s="368" t="s">
        <v>466</v>
      </c>
      <c r="J98" s="368"/>
      <c r="K98" s="369"/>
      <c r="L98" s="369"/>
    </row>
    <row r="99" spans="1:12" ht="22.5">
      <c r="A99" s="249"/>
      <c r="B99" s="258"/>
      <c r="C99" s="258"/>
      <c r="D99" s="367" t="s">
        <v>312</v>
      </c>
      <c r="E99" s="367"/>
      <c r="F99" s="259" t="s">
        <v>271</v>
      </c>
      <c r="G99" s="260" t="s">
        <v>467</v>
      </c>
      <c r="H99" s="260" t="s">
        <v>330</v>
      </c>
      <c r="I99" s="368" t="s">
        <v>467</v>
      </c>
      <c r="J99" s="368"/>
      <c r="K99" s="369"/>
      <c r="L99" s="369"/>
    </row>
    <row r="100" spans="1:12">
      <c r="A100" s="249"/>
      <c r="B100" s="258"/>
      <c r="C100" s="258"/>
      <c r="D100" s="367" t="s">
        <v>313</v>
      </c>
      <c r="E100" s="367"/>
      <c r="F100" s="259" t="s">
        <v>272</v>
      </c>
      <c r="G100" s="260" t="s">
        <v>468</v>
      </c>
      <c r="H100" s="260" t="s">
        <v>330</v>
      </c>
      <c r="I100" s="368" t="s">
        <v>468</v>
      </c>
      <c r="J100" s="368"/>
      <c r="K100" s="369"/>
      <c r="L100" s="369"/>
    </row>
    <row r="101" spans="1:12" ht="15">
      <c r="A101" s="249"/>
      <c r="B101" s="254"/>
      <c r="C101" s="255" t="s">
        <v>350</v>
      </c>
      <c r="D101" s="374"/>
      <c r="E101" s="374"/>
      <c r="F101" s="256" t="s">
        <v>351</v>
      </c>
      <c r="G101" s="257" t="s">
        <v>352</v>
      </c>
      <c r="H101" s="257" t="s">
        <v>330</v>
      </c>
      <c r="I101" s="375" t="s">
        <v>352</v>
      </c>
      <c r="J101" s="375"/>
      <c r="K101" s="369"/>
      <c r="L101" s="369"/>
    </row>
    <row r="102" spans="1:12">
      <c r="A102" s="249"/>
      <c r="B102" s="258"/>
      <c r="C102" s="258"/>
      <c r="D102" s="367" t="s">
        <v>297</v>
      </c>
      <c r="E102" s="367"/>
      <c r="F102" s="259" t="s">
        <v>261</v>
      </c>
      <c r="G102" s="260" t="s">
        <v>469</v>
      </c>
      <c r="H102" s="260" t="s">
        <v>330</v>
      </c>
      <c r="I102" s="368" t="s">
        <v>469</v>
      </c>
      <c r="J102" s="368"/>
      <c r="K102" s="369"/>
      <c r="L102" s="369"/>
    </row>
    <row r="103" spans="1:12">
      <c r="A103" s="249"/>
      <c r="B103" s="258"/>
      <c r="C103" s="258"/>
      <c r="D103" s="367" t="s">
        <v>457</v>
      </c>
      <c r="E103" s="367"/>
      <c r="F103" s="259" t="s">
        <v>458</v>
      </c>
      <c r="G103" s="260" t="s">
        <v>470</v>
      </c>
      <c r="H103" s="260" t="s">
        <v>330</v>
      </c>
      <c r="I103" s="368" t="s">
        <v>470</v>
      </c>
      <c r="J103" s="368"/>
      <c r="K103" s="369"/>
      <c r="L103" s="369"/>
    </row>
    <row r="104" spans="1:12">
      <c r="A104" s="249"/>
      <c r="B104" s="251" t="s">
        <v>353</v>
      </c>
      <c r="C104" s="251"/>
      <c r="D104" s="372"/>
      <c r="E104" s="372"/>
      <c r="F104" s="252" t="s">
        <v>354</v>
      </c>
      <c r="G104" s="253" t="s">
        <v>355</v>
      </c>
      <c r="H104" s="253" t="s">
        <v>330</v>
      </c>
      <c r="I104" s="373" t="s">
        <v>355</v>
      </c>
      <c r="J104" s="373"/>
      <c r="K104" s="369"/>
      <c r="L104" s="369"/>
    </row>
    <row r="105" spans="1:12" ht="15">
      <c r="A105" s="249"/>
      <c r="B105" s="254"/>
      <c r="C105" s="255" t="s">
        <v>356</v>
      </c>
      <c r="D105" s="374"/>
      <c r="E105" s="374"/>
      <c r="F105" s="256" t="s">
        <v>357</v>
      </c>
      <c r="G105" s="257" t="s">
        <v>358</v>
      </c>
      <c r="H105" s="257" t="s">
        <v>330</v>
      </c>
      <c r="I105" s="375" t="s">
        <v>358</v>
      </c>
      <c r="J105" s="375"/>
      <c r="K105" s="369"/>
      <c r="L105" s="369"/>
    </row>
    <row r="106" spans="1:12">
      <c r="A106" s="249"/>
      <c r="B106" s="258"/>
      <c r="C106" s="258"/>
      <c r="D106" s="367" t="s">
        <v>426</v>
      </c>
      <c r="E106" s="367"/>
      <c r="F106" s="259" t="s">
        <v>427</v>
      </c>
      <c r="G106" s="260" t="s">
        <v>471</v>
      </c>
      <c r="H106" s="260" t="s">
        <v>330</v>
      </c>
      <c r="I106" s="368" t="s">
        <v>471</v>
      </c>
      <c r="J106" s="368"/>
      <c r="K106" s="369"/>
      <c r="L106" s="369"/>
    </row>
    <row r="107" spans="1:12">
      <c r="A107" s="249"/>
      <c r="B107" s="258"/>
      <c r="C107" s="258"/>
      <c r="D107" s="367" t="s">
        <v>432</v>
      </c>
      <c r="E107" s="367"/>
      <c r="F107" s="259" t="s">
        <v>433</v>
      </c>
      <c r="G107" s="260" t="s">
        <v>412</v>
      </c>
      <c r="H107" s="260" t="s">
        <v>330</v>
      </c>
      <c r="I107" s="368" t="s">
        <v>412</v>
      </c>
      <c r="J107" s="368"/>
      <c r="K107" s="369"/>
      <c r="L107" s="369"/>
    </row>
    <row r="108" spans="1:12">
      <c r="A108" s="249"/>
      <c r="B108" s="258"/>
      <c r="C108" s="258"/>
      <c r="D108" s="367" t="s">
        <v>291</v>
      </c>
      <c r="E108" s="367"/>
      <c r="F108" s="259" t="s">
        <v>292</v>
      </c>
      <c r="G108" s="260" t="s">
        <v>472</v>
      </c>
      <c r="H108" s="260" t="s">
        <v>330</v>
      </c>
      <c r="I108" s="368" t="s">
        <v>472</v>
      </c>
      <c r="J108" s="368"/>
      <c r="K108" s="369"/>
      <c r="L108" s="369"/>
    </row>
    <row r="109" spans="1:12">
      <c r="A109" s="249"/>
      <c r="B109" s="258"/>
      <c r="C109" s="258"/>
      <c r="D109" s="367" t="s">
        <v>293</v>
      </c>
      <c r="E109" s="367"/>
      <c r="F109" s="259" t="s">
        <v>294</v>
      </c>
      <c r="G109" s="260" t="s">
        <v>473</v>
      </c>
      <c r="H109" s="260" t="s">
        <v>330</v>
      </c>
      <c r="I109" s="368" t="s">
        <v>473</v>
      </c>
      <c r="J109" s="368"/>
      <c r="K109" s="369"/>
      <c r="L109" s="369"/>
    </row>
    <row r="110" spans="1:12">
      <c r="A110" s="249"/>
      <c r="B110" s="258"/>
      <c r="C110" s="258"/>
      <c r="D110" s="367" t="s">
        <v>295</v>
      </c>
      <c r="E110" s="367"/>
      <c r="F110" s="259" t="s">
        <v>296</v>
      </c>
      <c r="G110" s="260" t="s">
        <v>474</v>
      </c>
      <c r="H110" s="260" t="s">
        <v>330</v>
      </c>
      <c r="I110" s="368" t="s">
        <v>474</v>
      </c>
      <c r="J110" s="368"/>
      <c r="K110" s="369"/>
      <c r="L110" s="369"/>
    </row>
    <row r="111" spans="1:12">
      <c r="A111" s="249"/>
      <c r="B111" s="258"/>
      <c r="C111" s="258"/>
      <c r="D111" s="367" t="s">
        <v>297</v>
      </c>
      <c r="E111" s="367"/>
      <c r="F111" s="259" t="s">
        <v>261</v>
      </c>
      <c r="G111" s="260" t="s">
        <v>330</v>
      </c>
      <c r="H111" s="260" t="s">
        <v>330</v>
      </c>
      <c r="I111" s="368" t="s">
        <v>330</v>
      </c>
      <c r="J111" s="368"/>
      <c r="K111" s="369"/>
      <c r="L111" s="369"/>
    </row>
    <row r="112" spans="1:12">
      <c r="A112" s="249"/>
      <c r="B112" s="258"/>
      <c r="C112" s="258"/>
      <c r="D112" s="367" t="s">
        <v>300</v>
      </c>
      <c r="E112" s="367"/>
      <c r="F112" s="259" t="s">
        <v>264</v>
      </c>
      <c r="G112" s="260" t="s">
        <v>330</v>
      </c>
      <c r="H112" s="260" t="s">
        <v>330</v>
      </c>
      <c r="I112" s="368" t="s">
        <v>330</v>
      </c>
      <c r="J112" s="368"/>
      <c r="K112" s="369"/>
      <c r="L112" s="369"/>
    </row>
    <row r="113" spans="1:12">
      <c r="A113" s="249"/>
      <c r="B113" s="258"/>
      <c r="C113" s="258"/>
      <c r="D113" s="367" t="s">
        <v>414</v>
      </c>
      <c r="E113" s="367"/>
      <c r="F113" s="259" t="s">
        <v>415</v>
      </c>
      <c r="G113" s="260" t="s">
        <v>475</v>
      </c>
      <c r="H113" s="260" t="s">
        <v>330</v>
      </c>
      <c r="I113" s="368" t="s">
        <v>475</v>
      </c>
      <c r="J113" s="368"/>
      <c r="K113" s="369"/>
      <c r="L113" s="369"/>
    </row>
    <row r="114" spans="1:12">
      <c r="A114" s="249"/>
      <c r="B114" s="258"/>
      <c r="C114" s="258"/>
      <c r="D114" s="367" t="s">
        <v>461</v>
      </c>
      <c r="E114" s="367"/>
      <c r="F114" s="259" t="s">
        <v>462</v>
      </c>
      <c r="G114" s="260" t="s">
        <v>476</v>
      </c>
      <c r="H114" s="260" t="s">
        <v>330</v>
      </c>
      <c r="I114" s="368" t="s">
        <v>476</v>
      </c>
      <c r="J114" s="368"/>
      <c r="K114" s="369"/>
      <c r="L114" s="369"/>
    </row>
    <row r="115" spans="1:12">
      <c r="A115" s="249"/>
      <c r="B115" s="258"/>
      <c r="C115" s="258"/>
      <c r="D115" s="367" t="s">
        <v>309</v>
      </c>
      <c r="E115" s="367"/>
      <c r="F115" s="259" t="s">
        <v>269</v>
      </c>
      <c r="G115" s="260" t="s">
        <v>477</v>
      </c>
      <c r="H115" s="260" t="s">
        <v>330</v>
      </c>
      <c r="I115" s="368" t="s">
        <v>477</v>
      </c>
      <c r="J115" s="368"/>
      <c r="K115" s="369"/>
      <c r="L115" s="369"/>
    </row>
    <row r="116" spans="1:12" ht="22.5">
      <c r="A116" s="249"/>
      <c r="B116" s="258"/>
      <c r="C116" s="258"/>
      <c r="D116" s="367" t="s">
        <v>312</v>
      </c>
      <c r="E116" s="367"/>
      <c r="F116" s="259" t="s">
        <v>271</v>
      </c>
      <c r="G116" s="260" t="s">
        <v>478</v>
      </c>
      <c r="H116" s="260" t="s">
        <v>330</v>
      </c>
      <c r="I116" s="368" t="s">
        <v>478</v>
      </c>
      <c r="J116" s="368"/>
      <c r="K116" s="369"/>
      <c r="L116" s="369"/>
    </row>
    <row r="117" spans="1:12">
      <c r="A117" s="249"/>
      <c r="B117" s="258"/>
      <c r="C117" s="258"/>
      <c r="D117" s="367" t="s">
        <v>313</v>
      </c>
      <c r="E117" s="367"/>
      <c r="F117" s="259" t="s">
        <v>272</v>
      </c>
      <c r="G117" s="260" t="s">
        <v>330</v>
      </c>
      <c r="H117" s="260" t="s">
        <v>330</v>
      </c>
      <c r="I117" s="368" t="s">
        <v>330</v>
      </c>
      <c r="J117" s="368"/>
      <c r="K117" s="369"/>
      <c r="L117" s="369"/>
    </row>
    <row r="118" spans="1:12" ht="15">
      <c r="A118" s="249"/>
      <c r="B118" s="254"/>
      <c r="C118" s="255" t="s">
        <v>359</v>
      </c>
      <c r="D118" s="374"/>
      <c r="E118" s="374"/>
      <c r="F118" s="256" t="s">
        <v>360</v>
      </c>
      <c r="G118" s="257" t="s">
        <v>361</v>
      </c>
      <c r="H118" s="257" t="s">
        <v>330</v>
      </c>
      <c r="I118" s="375" t="s">
        <v>361</v>
      </c>
      <c r="J118" s="375"/>
      <c r="K118" s="369"/>
      <c r="L118" s="369"/>
    </row>
    <row r="119" spans="1:12">
      <c r="A119" s="249"/>
      <c r="B119" s="258"/>
      <c r="C119" s="258"/>
      <c r="D119" s="367" t="s">
        <v>479</v>
      </c>
      <c r="E119" s="367"/>
      <c r="F119" s="259" t="s">
        <v>480</v>
      </c>
      <c r="G119" s="260" t="s">
        <v>481</v>
      </c>
      <c r="H119" s="260" t="s">
        <v>330</v>
      </c>
      <c r="I119" s="368" t="s">
        <v>481</v>
      </c>
      <c r="J119" s="368"/>
      <c r="K119" s="369"/>
      <c r="L119" s="369"/>
    </row>
    <row r="120" spans="1:12">
      <c r="A120" s="249"/>
      <c r="B120" s="258"/>
      <c r="C120" s="258"/>
      <c r="D120" s="367" t="s">
        <v>291</v>
      </c>
      <c r="E120" s="367"/>
      <c r="F120" s="259" t="s">
        <v>292</v>
      </c>
      <c r="G120" s="260" t="s">
        <v>482</v>
      </c>
      <c r="H120" s="260" t="s">
        <v>330</v>
      </c>
      <c r="I120" s="368" t="s">
        <v>482</v>
      </c>
      <c r="J120" s="368"/>
      <c r="K120" s="369"/>
      <c r="L120" s="369"/>
    </row>
    <row r="121" spans="1:12">
      <c r="A121" s="249"/>
      <c r="B121" s="258"/>
      <c r="C121" s="258"/>
      <c r="D121" s="367" t="s">
        <v>293</v>
      </c>
      <c r="E121" s="367"/>
      <c r="F121" s="259" t="s">
        <v>294</v>
      </c>
      <c r="G121" s="260" t="s">
        <v>483</v>
      </c>
      <c r="H121" s="260" t="s">
        <v>330</v>
      </c>
      <c r="I121" s="368" t="s">
        <v>483</v>
      </c>
      <c r="J121" s="368"/>
      <c r="K121" s="369"/>
      <c r="L121" s="369"/>
    </row>
    <row r="122" spans="1:12">
      <c r="A122" s="249"/>
      <c r="B122" s="258"/>
      <c r="C122" s="258"/>
      <c r="D122" s="367" t="s">
        <v>295</v>
      </c>
      <c r="E122" s="367"/>
      <c r="F122" s="259" t="s">
        <v>296</v>
      </c>
      <c r="G122" s="260" t="s">
        <v>484</v>
      </c>
      <c r="H122" s="260" t="s">
        <v>330</v>
      </c>
      <c r="I122" s="368" t="s">
        <v>484</v>
      </c>
      <c r="J122" s="368"/>
      <c r="K122" s="369"/>
      <c r="L122" s="369"/>
    </row>
    <row r="123" spans="1:12">
      <c r="A123" s="249"/>
      <c r="B123" s="258"/>
      <c r="C123" s="258"/>
      <c r="D123" s="367" t="s">
        <v>297</v>
      </c>
      <c r="E123" s="367"/>
      <c r="F123" s="259" t="s">
        <v>261</v>
      </c>
      <c r="G123" s="260" t="s">
        <v>485</v>
      </c>
      <c r="H123" s="260" t="s">
        <v>330</v>
      </c>
      <c r="I123" s="368" t="s">
        <v>485</v>
      </c>
      <c r="J123" s="368"/>
      <c r="K123" s="369"/>
      <c r="L123" s="369"/>
    </row>
    <row r="124" spans="1:12">
      <c r="A124" s="249"/>
      <c r="B124" s="258"/>
      <c r="C124" s="258"/>
      <c r="D124" s="367" t="s">
        <v>410</v>
      </c>
      <c r="E124" s="367"/>
      <c r="F124" s="259" t="s">
        <v>411</v>
      </c>
      <c r="G124" s="260" t="s">
        <v>486</v>
      </c>
      <c r="H124" s="260" t="s">
        <v>330</v>
      </c>
      <c r="I124" s="368" t="s">
        <v>486</v>
      </c>
      <c r="J124" s="368"/>
      <c r="K124" s="369"/>
      <c r="L124" s="369"/>
    </row>
    <row r="125" spans="1:12">
      <c r="A125" s="249"/>
      <c r="B125" s="258"/>
      <c r="C125" s="258"/>
      <c r="D125" s="367" t="s">
        <v>300</v>
      </c>
      <c r="E125" s="367"/>
      <c r="F125" s="259" t="s">
        <v>264</v>
      </c>
      <c r="G125" s="260" t="s">
        <v>487</v>
      </c>
      <c r="H125" s="260" t="s">
        <v>330</v>
      </c>
      <c r="I125" s="368" t="s">
        <v>487</v>
      </c>
      <c r="J125" s="368"/>
      <c r="K125" s="369"/>
      <c r="L125" s="369"/>
    </row>
    <row r="126" spans="1:12" ht="22.5">
      <c r="A126" s="249"/>
      <c r="B126" s="258"/>
      <c r="C126" s="258"/>
      <c r="D126" s="367" t="s">
        <v>454</v>
      </c>
      <c r="E126" s="367"/>
      <c r="F126" s="259" t="s">
        <v>455</v>
      </c>
      <c r="G126" s="260" t="s">
        <v>488</v>
      </c>
      <c r="H126" s="260" t="s">
        <v>330</v>
      </c>
      <c r="I126" s="368" t="s">
        <v>488</v>
      </c>
      <c r="J126" s="368"/>
      <c r="K126" s="369"/>
      <c r="L126" s="369"/>
    </row>
    <row r="127" spans="1:12">
      <c r="A127" s="249"/>
      <c r="B127" s="258"/>
      <c r="C127" s="258"/>
      <c r="D127" s="367" t="s">
        <v>457</v>
      </c>
      <c r="E127" s="367"/>
      <c r="F127" s="259" t="s">
        <v>458</v>
      </c>
      <c r="G127" s="260" t="s">
        <v>489</v>
      </c>
      <c r="H127" s="260" t="s">
        <v>330</v>
      </c>
      <c r="I127" s="368" t="s">
        <v>489</v>
      </c>
      <c r="J127" s="368"/>
      <c r="K127" s="369"/>
      <c r="L127" s="369"/>
    </row>
    <row r="128" spans="1:12" ht="22.5">
      <c r="A128" s="249"/>
      <c r="B128" s="258"/>
      <c r="C128" s="258"/>
      <c r="D128" s="367" t="s">
        <v>312</v>
      </c>
      <c r="E128" s="367"/>
      <c r="F128" s="259" t="s">
        <v>271</v>
      </c>
      <c r="G128" s="260" t="s">
        <v>486</v>
      </c>
      <c r="H128" s="260" t="s">
        <v>330</v>
      </c>
      <c r="I128" s="368" t="s">
        <v>486</v>
      </c>
      <c r="J128" s="368"/>
      <c r="K128" s="369"/>
      <c r="L128" s="369"/>
    </row>
    <row r="129" spans="1:12">
      <c r="A129" s="249"/>
      <c r="B129" s="258"/>
      <c r="C129" s="258"/>
      <c r="D129" s="367" t="s">
        <v>313</v>
      </c>
      <c r="E129" s="367"/>
      <c r="F129" s="259" t="s">
        <v>272</v>
      </c>
      <c r="G129" s="260" t="s">
        <v>490</v>
      </c>
      <c r="H129" s="260" t="s">
        <v>330</v>
      </c>
      <c r="I129" s="368" t="s">
        <v>490</v>
      </c>
      <c r="J129" s="368"/>
      <c r="K129" s="369"/>
      <c r="L129" s="369"/>
    </row>
    <row r="130" spans="1:12" ht="22.5">
      <c r="A130" s="249"/>
      <c r="B130" s="251" t="s">
        <v>362</v>
      </c>
      <c r="C130" s="251"/>
      <c r="D130" s="372"/>
      <c r="E130" s="372"/>
      <c r="F130" s="252" t="s">
        <v>363</v>
      </c>
      <c r="G130" s="253" t="s">
        <v>364</v>
      </c>
      <c r="H130" s="253" t="s">
        <v>330</v>
      </c>
      <c r="I130" s="373" t="s">
        <v>364</v>
      </c>
      <c r="J130" s="373"/>
      <c r="K130" s="369"/>
      <c r="L130" s="369"/>
    </row>
    <row r="131" spans="1:12" ht="33.75">
      <c r="A131" s="249"/>
      <c r="B131" s="254"/>
      <c r="C131" s="255" t="s">
        <v>365</v>
      </c>
      <c r="D131" s="374"/>
      <c r="E131" s="374"/>
      <c r="F131" s="256" t="s">
        <v>366</v>
      </c>
      <c r="G131" s="257" t="s">
        <v>364</v>
      </c>
      <c r="H131" s="257" t="s">
        <v>330</v>
      </c>
      <c r="I131" s="375" t="s">
        <v>364</v>
      </c>
      <c r="J131" s="375"/>
      <c r="K131" s="369"/>
      <c r="L131" s="369"/>
    </row>
    <row r="132" spans="1:12">
      <c r="A132" s="249"/>
      <c r="B132" s="258"/>
      <c r="C132" s="258"/>
      <c r="D132" s="367" t="s">
        <v>479</v>
      </c>
      <c r="E132" s="367"/>
      <c r="F132" s="259" t="s">
        <v>480</v>
      </c>
      <c r="G132" s="260" t="s">
        <v>491</v>
      </c>
      <c r="H132" s="260" t="s">
        <v>330</v>
      </c>
      <c r="I132" s="368" t="s">
        <v>491</v>
      </c>
      <c r="J132" s="368"/>
      <c r="K132" s="369"/>
      <c r="L132" s="369"/>
    </row>
    <row r="133" spans="1:12">
      <c r="A133" s="249"/>
      <c r="B133" s="258"/>
      <c r="C133" s="258"/>
      <c r="D133" s="367" t="s">
        <v>291</v>
      </c>
      <c r="E133" s="367"/>
      <c r="F133" s="259" t="s">
        <v>292</v>
      </c>
      <c r="G133" s="260" t="s">
        <v>492</v>
      </c>
      <c r="H133" s="260" t="s">
        <v>330</v>
      </c>
      <c r="I133" s="368" t="s">
        <v>492</v>
      </c>
      <c r="J133" s="368"/>
      <c r="K133" s="369"/>
      <c r="L133" s="369"/>
    </row>
    <row r="134" spans="1:12">
      <c r="A134" s="249"/>
      <c r="B134" s="258"/>
      <c r="C134" s="258"/>
      <c r="D134" s="367" t="s">
        <v>293</v>
      </c>
      <c r="E134" s="367"/>
      <c r="F134" s="259" t="s">
        <v>294</v>
      </c>
      <c r="G134" s="260" t="s">
        <v>493</v>
      </c>
      <c r="H134" s="260" t="s">
        <v>330</v>
      </c>
      <c r="I134" s="368" t="s">
        <v>493</v>
      </c>
      <c r="J134" s="368"/>
      <c r="K134" s="369"/>
      <c r="L134" s="369"/>
    </row>
    <row r="135" spans="1:12">
      <c r="A135" s="249"/>
      <c r="B135" s="258"/>
      <c r="C135" s="258"/>
      <c r="D135" s="367" t="s">
        <v>295</v>
      </c>
      <c r="E135" s="367"/>
      <c r="F135" s="259" t="s">
        <v>296</v>
      </c>
      <c r="G135" s="260" t="s">
        <v>494</v>
      </c>
      <c r="H135" s="260" t="s">
        <v>330</v>
      </c>
      <c r="I135" s="368" t="s">
        <v>494</v>
      </c>
      <c r="J135" s="368"/>
      <c r="K135" s="369"/>
      <c r="L135" s="369"/>
    </row>
    <row r="136" spans="1:12">
      <c r="A136" s="249"/>
      <c r="B136" s="258"/>
      <c r="C136" s="258"/>
      <c r="D136" s="367" t="s">
        <v>297</v>
      </c>
      <c r="E136" s="367"/>
      <c r="F136" s="259" t="s">
        <v>261</v>
      </c>
      <c r="G136" s="260" t="s">
        <v>495</v>
      </c>
      <c r="H136" s="260" t="s">
        <v>330</v>
      </c>
      <c r="I136" s="368" t="s">
        <v>495</v>
      </c>
      <c r="J136" s="368"/>
      <c r="K136" s="369"/>
      <c r="L136" s="369"/>
    </row>
    <row r="137" spans="1:12">
      <c r="A137" s="249"/>
      <c r="B137" s="258"/>
      <c r="C137" s="258"/>
      <c r="D137" s="367" t="s">
        <v>300</v>
      </c>
      <c r="E137" s="367"/>
      <c r="F137" s="259" t="s">
        <v>264</v>
      </c>
      <c r="G137" s="260" t="s">
        <v>496</v>
      </c>
      <c r="H137" s="260" t="s">
        <v>330</v>
      </c>
      <c r="I137" s="368" t="s">
        <v>496</v>
      </c>
      <c r="J137" s="368"/>
      <c r="K137" s="369"/>
      <c r="L137" s="369"/>
    </row>
    <row r="138" spans="1:12">
      <c r="A138" s="249"/>
      <c r="B138" s="258"/>
      <c r="C138" s="258"/>
      <c r="D138" s="367" t="s">
        <v>457</v>
      </c>
      <c r="E138" s="367"/>
      <c r="F138" s="259" t="s">
        <v>458</v>
      </c>
      <c r="G138" s="260" t="s">
        <v>346</v>
      </c>
      <c r="H138" s="260" t="s">
        <v>330</v>
      </c>
      <c r="I138" s="368" t="s">
        <v>346</v>
      </c>
      <c r="J138" s="368"/>
      <c r="K138" s="369"/>
      <c r="L138" s="369"/>
    </row>
    <row r="139" spans="1:12">
      <c r="A139" s="249"/>
      <c r="B139" s="251" t="s">
        <v>367</v>
      </c>
      <c r="C139" s="251"/>
      <c r="D139" s="372"/>
      <c r="E139" s="372"/>
      <c r="F139" s="252" t="s">
        <v>368</v>
      </c>
      <c r="G139" s="253" t="s">
        <v>369</v>
      </c>
      <c r="H139" s="253" t="s">
        <v>330</v>
      </c>
      <c r="I139" s="373" t="s">
        <v>369</v>
      </c>
      <c r="J139" s="373"/>
      <c r="K139" s="369"/>
      <c r="L139" s="369"/>
    </row>
    <row r="140" spans="1:12" ht="15">
      <c r="A140" s="249"/>
      <c r="B140" s="254"/>
      <c r="C140" s="255" t="s">
        <v>370</v>
      </c>
      <c r="D140" s="374"/>
      <c r="E140" s="374"/>
      <c r="F140" s="256" t="s">
        <v>371</v>
      </c>
      <c r="G140" s="257" t="s">
        <v>369</v>
      </c>
      <c r="H140" s="257" t="s">
        <v>330</v>
      </c>
      <c r="I140" s="375" t="s">
        <v>369</v>
      </c>
      <c r="J140" s="375"/>
      <c r="K140" s="369"/>
      <c r="L140" s="369"/>
    </row>
    <row r="141" spans="1:12">
      <c r="A141" s="249"/>
      <c r="B141" s="258"/>
      <c r="C141" s="258"/>
      <c r="D141" s="367" t="s">
        <v>295</v>
      </c>
      <c r="E141" s="367"/>
      <c r="F141" s="259" t="s">
        <v>296</v>
      </c>
      <c r="G141" s="260" t="s">
        <v>497</v>
      </c>
      <c r="H141" s="260" t="s">
        <v>330</v>
      </c>
      <c r="I141" s="368" t="s">
        <v>497</v>
      </c>
      <c r="J141" s="368"/>
      <c r="K141" s="369"/>
      <c r="L141" s="369"/>
    </row>
    <row r="142" spans="1:12">
      <c r="A142" s="249"/>
      <c r="B142" s="258"/>
      <c r="C142" s="258"/>
      <c r="D142" s="367" t="s">
        <v>297</v>
      </c>
      <c r="E142" s="367"/>
      <c r="F142" s="259" t="s">
        <v>261</v>
      </c>
      <c r="G142" s="260" t="s">
        <v>425</v>
      </c>
      <c r="H142" s="260" t="s">
        <v>330</v>
      </c>
      <c r="I142" s="368" t="s">
        <v>425</v>
      </c>
      <c r="J142" s="368"/>
      <c r="K142" s="369"/>
      <c r="L142" s="369"/>
    </row>
    <row r="143" spans="1:12">
      <c r="A143" s="249"/>
      <c r="B143" s="258"/>
      <c r="C143" s="258"/>
      <c r="D143" s="367" t="s">
        <v>300</v>
      </c>
      <c r="E143" s="367"/>
      <c r="F143" s="259" t="s">
        <v>264</v>
      </c>
      <c r="G143" s="260" t="s">
        <v>487</v>
      </c>
      <c r="H143" s="260" t="s">
        <v>330</v>
      </c>
      <c r="I143" s="368" t="s">
        <v>487</v>
      </c>
      <c r="J143" s="368"/>
      <c r="K143" s="369"/>
      <c r="L143" s="369"/>
    </row>
    <row r="144" spans="1:12" ht="22.5">
      <c r="A144" s="249"/>
      <c r="B144" s="258"/>
      <c r="C144" s="258"/>
      <c r="D144" s="367" t="s">
        <v>454</v>
      </c>
      <c r="E144" s="367"/>
      <c r="F144" s="259" t="s">
        <v>455</v>
      </c>
      <c r="G144" s="260" t="s">
        <v>425</v>
      </c>
      <c r="H144" s="260" t="s">
        <v>330</v>
      </c>
      <c r="I144" s="368" t="s">
        <v>425</v>
      </c>
      <c r="J144" s="368"/>
      <c r="K144" s="369"/>
      <c r="L144" s="369"/>
    </row>
    <row r="145" spans="1:12">
      <c r="A145" s="249"/>
      <c r="B145" s="251" t="s">
        <v>372</v>
      </c>
      <c r="C145" s="251"/>
      <c r="D145" s="372"/>
      <c r="E145" s="372"/>
      <c r="F145" s="252" t="s">
        <v>373</v>
      </c>
      <c r="G145" s="253" t="s">
        <v>374</v>
      </c>
      <c r="H145" s="253" t="s">
        <v>330</v>
      </c>
      <c r="I145" s="373" t="s">
        <v>374</v>
      </c>
      <c r="J145" s="373"/>
      <c r="K145" s="369"/>
      <c r="L145" s="369"/>
    </row>
    <row r="146" spans="1:12" ht="15">
      <c r="A146" s="249"/>
      <c r="B146" s="254"/>
      <c r="C146" s="255" t="s">
        <v>375</v>
      </c>
      <c r="D146" s="374"/>
      <c r="E146" s="374"/>
      <c r="F146" s="256" t="s">
        <v>376</v>
      </c>
      <c r="G146" s="257" t="s">
        <v>377</v>
      </c>
      <c r="H146" s="257" t="s">
        <v>330</v>
      </c>
      <c r="I146" s="375" t="s">
        <v>377</v>
      </c>
      <c r="J146" s="375"/>
      <c r="K146" s="369"/>
      <c r="L146" s="369"/>
    </row>
    <row r="147" spans="1:12" ht="22.5">
      <c r="A147" s="249"/>
      <c r="B147" s="258"/>
      <c r="C147" s="258"/>
      <c r="D147" s="367" t="s">
        <v>498</v>
      </c>
      <c r="E147" s="367"/>
      <c r="F147" s="259" t="s">
        <v>499</v>
      </c>
      <c r="G147" s="260" t="s">
        <v>500</v>
      </c>
      <c r="H147" s="260" t="s">
        <v>501</v>
      </c>
      <c r="I147" s="368" t="s">
        <v>502</v>
      </c>
      <c r="J147" s="368"/>
      <c r="K147" s="369"/>
      <c r="L147" s="369"/>
    </row>
    <row r="148" spans="1:12">
      <c r="A148" s="249"/>
      <c r="B148" s="258"/>
      <c r="C148" s="258"/>
      <c r="D148" s="367" t="s">
        <v>426</v>
      </c>
      <c r="E148" s="367"/>
      <c r="F148" s="259" t="s">
        <v>427</v>
      </c>
      <c r="G148" s="260" t="s">
        <v>503</v>
      </c>
      <c r="H148" s="260" t="s">
        <v>330</v>
      </c>
      <c r="I148" s="368" t="s">
        <v>503</v>
      </c>
      <c r="J148" s="368"/>
      <c r="K148" s="369"/>
      <c r="L148" s="369"/>
    </row>
    <row r="149" spans="1:12">
      <c r="A149" s="249"/>
      <c r="B149" s="258"/>
      <c r="C149" s="258"/>
      <c r="D149" s="367" t="s">
        <v>429</v>
      </c>
      <c r="E149" s="367"/>
      <c r="F149" s="259" t="s">
        <v>430</v>
      </c>
      <c r="G149" s="260" t="s">
        <v>504</v>
      </c>
      <c r="H149" s="260" t="s">
        <v>330</v>
      </c>
      <c r="I149" s="368" t="s">
        <v>504</v>
      </c>
      <c r="J149" s="368"/>
      <c r="K149" s="369"/>
      <c r="L149" s="369"/>
    </row>
    <row r="150" spans="1:12">
      <c r="A150" s="249"/>
      <c r="B150" s="258"/>
      <c r="C150" s="258"/>
      <c r="D150" s="367" t="s">
        <v>432</v>
      </c>
      <c r="E150" s="367"/>
      <c r="F150" s="259" t="s">
        <v>433</v>
      </c>
      <c r="G150" s="260" t="s">
        <v>505</v>
      </c>
      <c r="H150" s="260" t="s">
        <v>330</v>
      </c>
      <c r="I150" s="368" t="s">
        <v>505</v>
      </c>
      <c r="J150" s="368"/>
      <c r="K150" s="369"/>
      <c r="L150" s="369"/>
    </row>
    <row r="151" spans="1:12" ht="22.5">
      <c r="A151" s="249"/>
      <c r="B151" s="258"/>
      <c r="C151" s="258"/>
      <c r="D151" s="367" t="s">
        <v>506</v>
      </c>
      <c r="E151" s="367"/>
      <c r="F151" s="259" t="s">
        <v>507</v>
      </c>
      <c r="G151" s="260" t="s">
        <v>508</v>
      </c>
      <c r="H151" s="260" t="s">
        <v>330</v>
      </c>
      <c r="I151" s="368" t="s">
        <v>508</v>
      </c>
      <c r="J151" s="368"/>
      <c r="K151" s="369"/>
      <c r="L151" s="369"/>
    </row>
    <row r="152" spans="1:12" ht="22.5">
      <c r="A152" s="249"/>
      <c r="B152" s="258"/>
      <c r="C152" s="258"/>
      <c r="D152" s="367" t="s">
        <v>509</v>
      </c>
      <c r="E152" s="367"/>
      <c r="F152" s="259" t="s">
        <v>510</v>
      </c>
      <c r="G152" s="260" t="s">
        <v>511</v>
      </c>
      <c r="H152" s="260" t="s">
        <v>330</v>
      </c>
      <c r="I152" s="368" t="s">
        <v>511</v>
      </c>
      <c r="J152" s="368"/>
      <c r="K152" s="369"/>
      <c r="L152" s="369"/>
    </row>
    <row r="153" spans="1:12" ht="22.5">
      <c r="A153" s="249"/>
      <c r="B153" s="258"/>
      <c r="C153" s="258"/>
      <c r="D153" s="367" t="s">
        <v>512</v>
      </c>
      <c r="E153" s="367"/>
      <c r="F153" s="259" t="s">
        <v>513</v>
      </c>
      <c r="G153" s="260" t="s">
        <v>514</v>
      </c>
      <c r="H153" s="260" t="s">
        <v>330</v>
      </c>
      <c r="I153" s="368" t="s">
        <v>514</v>
      </c>
      <c r="J153" s="368"/>
      <c r="K153" s="369"/>
      <c r="L153" s="369"/>
    </row>
    <row r="154" spans="1:12">
      <c r="A154" s="249"/>
      <c r="B154" s="258"/>
      <c r="C154" s="258"/>
      <c r="D154" s="367" t="s">
        <v>291</v>
      </c>
      <c r="E154" s="367"/>
      <c r="F154" s="259" t="s">
        <v>292</v>
      </c>
      <c r="G154" s="260" t="s">
        <v>515</v>
      </c>
      <c r="H154" s="260" t="s">
        <v>330</v>
      </c>
      <c r="I154" s="368" t="s">
        <v>515</v>
      </c>
      <c r="J154" s="368"/>
      <c r="K154" s="369"/>
      <c r="L154" s="369"/>
    </row>
    <row r="155" spans="1:12">
      <c r="A155" s="249"/>
      <c r="B155" s="258"/>
      <c r="C155" s="258"/>
      <c r="D155" s="367" t="s">
        <v>293</v>
      </c>
      <c r="E155" s="367"/>
      <c r="F155" s="259" t="s">
        <v>294</v>
      </c>
      <c r="G155" s="260" t="s">
        <v>516</v>
      </c>
      <c r="H155" s="260" t="s">
        <v>330</v>
      </c>
      <c r="I155" s="368" t="s">
        <v>516</v>
      </c>
      <c r="J155" s="368"/>
      <c r="K155" s="369"/>
      <c r="L155" s="369"/>
    </row>
    <row r="156" spans="1:12">
      <c r="A156" s="249"/>
      <c r="B156" s="258"/>
      <c r="C156" s="258"/>
      <c r="D156" s="367" t="s">
        <v>517</v>
      </c>
      <c r="E156" s="367"/>
      <c r="F156" s="259" t="s">
        <v>518</v>
      </c>
      <c r="G156" s="260" t="s">
        <v>519</v>
      </c>
      <c r="H156" s="260" t="s">
        <v>330</v>
      </c>
      <c r="I156" s="368" t="s">
        <v>519</v>
      </c>
      <c r="J156" s="368"/>
      <c r="K156" s="369"/>
      <c r="L156" s="369"/>
    </row>
    <row r="157" spans="1:12">
      <c r="A157" s="249"/>
      <c r="B157" s="258"/>
      <c r="C157" s="258"/>
      <c r="D157" s="367" t="s">
        <v>297</v>
      </c>
      <c r="E157" s="367"/>
      <c r="F157" s="259" t="s">
        <v>261</v>
      </c>
      <c r="G157" s="260" t="s">
        <v>520</v>
      </c>
      <c r="H157" s="260" t="s">
        <v>521</v>
      </c>
      <c r="I157" s="368" t="s">
        <v>522</v>
      </c>
      <c r="J157" s="368"/>
      <c r="K157" s="369"/>
      <c r="L157" s="369"/>
    </row>
    <row r="158" spans="1:12">
      <c r="A158" s="249"/>
      <c r="B158" s="258"/>
      <c r="C158" s="258"/>
      <c r="D158" s="367" t="s">
        <v>523</v>
      </c>
      <c r="E158" s="367"/>
      <c r="F158" s="259" t="s">
        <v>524</v>
      </c>
      <c r="G158" s="260" t="s">
        <v>525</v>
      </c>
      <c r="H158" s="260" t="s">
        <v>330</v>
      </c>
      <c r="I158" s="368" t="s">
        <v>525</v>
      </c>
      <c r="J158" s="368"/>
      <c r="K158" s="369"/>
      <c r="L158" s="369"/>
    </row>
    <row r="159" spans="1:12">
      <c r="A159" s="249"/>
      <c r="B159" s="258"/>
      <c r="C159" s="258"/>
      <c r="D159" s="367" t="s">
        <v>526</v>
      </c>
      <c r="E159" s="367"/>
      <c r="F159" s="259" t="s">
        <v>527</v>
      </c>
      <c r="G159" s="260" t="s">
        <v>528</v>
      </c>
      <c r="H159" s="260" t="s">
        <v>330</v>
      </c>
      <c r="I159" s="368" t="s">
        <v>528</v>
      </c>
      <c r="J159" s="368"/>
      <c r="K159" s="369"/>
      <c r="L159" s="369"/>
    </row>
    <row r="160" spans="1:12">
      <c r="A160" s="249"/>
      <c r="B160" s="258"/>
      <c r="C160" s="258"/>
      <c r="D160" s="367" t="s">
        <v>410</v>
      </c>
      <c r="E160" s="367"/>
      <c r="F160" s="259" t="s">
        <v>411</v>
      </c>
      <c r="G160" s="260" t="s">
        <v>529</v>
      </c>
      <c r="H160" s="260" t="s">
        <v>530</v>
      </c>
      <c r="I160" s="368" t="s">
        <v>531</v>
      </c>
      <c r="J160" s="368"/>
      <c r="K160" s="369"/>
      <c r="L160" s="369"/>
    </row>
    <row r="161" spans="1:12">
      <c r="A161" s="249"/>
      <c r="B161" s="258"/>
      <c r="C161" s="258"/>
      <c r="D161" s="367" t="s">
        <v>299</v>
      </c>
      <c r="E161" s="367"/>
      <c r="F161" s="259" t="s">
        <v>263</v>
      </c>
      <c r="G161" s="260" t="s">
        <v>532</v>
      </c>
      <c r="H161" s="260" t="s">
        <v>330</v>
      </c>
      <c r="I161" s="368" t="s">
        <v>532</v>
      </c>
      <c r="J161" s="368"/>
      <c r="K161" s="369"/>
      <c r="L161" s="369"/>
    </row>
    <row r="162" spans="1:12">
      <c r="A162" s="249"/>
      <c r="B162" s="258"/>
      <c r="C162" s="258"/>
      <c r="D162" s="367" t="s">
        <v>442</v>
      </c>
      <c r="E162" s="367"/>
      <c r="F162" s="259" t="s">
        <v>443</v>
      </c>
      <c r="G162" s="260" t="s">
        <v>533</v>
      </c>
      <c r="H162" s="260" t="s">
        <v>534</v>
      </c>
      <c r="I162" s="368" t="s">
        <v>535</v>
      </c>
      <c r="J162" s="368"/>
      <c r="K162" s="369"/>
      <c r="L162" s="369"/>
    </row>
    <row r="163" spans="1:12">
      <c r="A163" s="249"/>
      <c r="B163" s="258"/>
      <c r="C163" s="258"/>
      <c r="D163" s="367" t="s">
        <v>300</v>
      </c>
      <c r="E163" s="367"/>
      <c r="F163" s="259" t="s">
        <v>264</v>
      </c>
      <c r="G163" s="260" t="s">
        <v>536</v>
      </c>
      <c r="H163" s="260" t="s">
        <v>537</v>
      </c>
      <c r="I163" s="368" t="s">
        <v>538</v>
      </c>
      <c r="J163" s="368"/>
      <c r="K163" s="369"/>
      <c r="L163" s="369"/>
    </row>
    <row r="164" spans="1:12">
      <c r="A164" s="249"/>
      <c r="B164" s="258"/>
      <c r="C164" s="258"/>
      <c r="D164" s="367" t="s">
        <v>301</v>
      </c>
      <c r="E164" s="367"/>
      <c r="F164" s="259" t="s">
        <v>302</v>
      </c>
      <c r="G164" s="260" t="s">
        <v>539</v>
      </c>
      <c r="H164" s="260" t="s">
        <v>330</v>
      </c>
      <c r="I164" s="368" t="s">
        <v>539</v>
      </c>
      <c r="J164" s="368"/>
      <c r="K164" s="369"/>
      <c r="L164" s="369"/>
    </row>
    <row r="165" spans="1:12" ht="22.5">
      <c r="A165" s="249"/>
      <c r="B165" s="258"/>
      <c r="C165" s="258"/>
      <c r="D165" s="367" t="s">
        <v>447</v>
      </c>
      <c r="E165" s="367"/>
      <c r="F165" s="259" t="s">
        <v>448</v>
      </c>
      <c r="G165" s="260" t="s">
        <v>540</v>
      </c>
      <c r="H165" s="260" t="s">
        <v>330</v>
      </c>
      <c r="I165" s="368" t="s">
        <v>540</v>
      </c>
      <c r="J165" s="368"/>
      <c r="K165" s="369"/>
      <c r="L165" s="369"/>
    </row>
    <row r="166" spans="1:12" ht="22.5">
      <c r="A166" s="249"/>
      <c r="B166" s="258"/>
      <c r="C166" s="258"/>
      <c r="D166" s="367" t="s">
        <v>303</v>
      </c>
      <c r="E166" s="367"/>
      <c r="F166" s="259" t="s">
        <v>452</v>
      </c>
      <c r="G166" s="260" t="s">
        <v>541</v>
      </c>
      <c r="H166" s="260" t="s">
        <v>542</v>
      </c>
      <c r="I166" s="368" t="s">
        <v>543</v>
      </c>
      <c r="J166" s="368"/>
      <c r="K166" s="369"/>
      <c r="L166" s="369"/>
    </row>
    <row r="167" spans="1:12">
      <c r="A167" s="249"/>
      <c r="B167" s="258"/>
      <c r="C167" s="258"/>
      <c r="D167" s="367" t="s">
        <v>457</v>
      </c>
      <c r="E167" s="367"/>
      <c r="F167" s="259" t="s">
        <v>458</v>
      </c>
      <c r="G167" s="260" t="s">
        <v>544</v>
      </c>
      <c r="H167" s="260" t="s">
        <v>545</v>
      </c>
      <c r="I167" s="368" t="s">
        <v>546</v>
      </c>
      <c r="J167" s="368"/>
      <c r="K167" s="369"/>
      <c r="L167" s="369"/>
    </row>
    <row r="168" spans="1:12">
      <c r="A168" s="249"/>
      <c r="B168" s="258"/>
      <c r="C168" s="258"/>
      <c r="D168" s="367" t="s">
        <v>306</v>
      </c>
      <c r="E168" s="367"/>
      <c r="F168" s="259" t="s">
        <v>307</v>
      </c>
      <c r="G168" s="260" t="s">
        <v>547</v>
      </c>
      <c r="H168" s="260" t="s">
        <v>548</v>
      </c>
      <c r="I168" s="368" t="s">
        <v>549</v>
      </c>
      <c r="J168" s="368"/>
      <c r="K168" s="369"/>
      <c r="L168" s="369"/>
    </row>
    <row r="169" spans="1:12">
      <c r="A169" s="249"/>
      <c r="B169" s="258"/>
      <c r="C169" s="258"/>
      <c r="D169" s="367" t="s">
        <v>461</v>
      </c>
      <c r="E169" s="367"/>
      <c r="F169" s="259" t="s">
        <v>462</v>
      </c>
      <c r="G169" s="260" t="s">
        <v>550</v>
      </c>
      <c r="H169" s="260" t="s">
        <v>330</v>
      </c>
      <c r="I169" s="368" t="s">
        <v>550</v>
      </c>
      <c r="J169" s="368"/>
      <c r="K169" s="369"/>
      <c r="L169" s="369"/>
    </row>
    <row r="170" spans="1:12">
      <c r="A170" s="249"/>
      <c r="B170" s="258"/>
      <c r="C170" s="258"/>
      <c r="D170" s="367" t="s">
        <v>417</v>
      </c>
      <c r="E170" s="367"/>
      <c r="F170" s="259" t="s">
        <v>418</v>
      </c>
      <c r="G170" s="260" t="s">
        <v>551</v>
      </c>
      <c r="H170" s="260" t="s">
        <v>330</v>
      </c>
      <c r="I170" s="368" t="s">
        <v>551</v>
      </c>
      <c r="J170" s="368"/>
      <c r="K170" s="369"/>
      <c r="L170" s="369"/>
    </row>
    <row r="171" spans="1:12">
      <c r="A171" s="249"/>
      <c r="B171" s="258"/>
      <c r="C171" s="258"/>
      <c r="D171" s="367" t="s">
        <v>308</v>
      </c>
      <c r="E171" s="367"/>
      <c r="F171" s="259" t="s">
        <v>273</v>
      </c>
      <c r="G171" s="260" t="s">
        <v>552</v>
      </c>
      <c r="H171" s="260" t="s">
        <v>330</v>
      </c>
      <c r="I171" s="368" t="s">
        <v>552</v>
      </c>
      <c r="J171" s="368"/>
      <c r="K171" s="369"/>
      <c r="L171" s="369"/>
    </row>
    <row r="172" spans="1:12">
      <c r="A172" s="249"/>
      <c r="B172" s="258"/>
      <c r="C172" s="258"/>
      <c r="D172" s="367" t="s">
        <v>464</v>
      </c>
      <c r="E172" s="367"/>
      <c r="F172" s="259" t="s">
        <v>465</v>
      </c>
      <c r="G172" s="260" t="s">
        <v>553</v>
      </c>
      <c r="H172" s="260" t="s">
        <v>554</v>
      </c>
      <c r="I172" s="368" t="s">
        <v>330</v>
      </c>
      <c r="J172" s="368"/>
      <c r="K172" s="369"/>
      <c r="L172" s="369"/>
    </row>
    <row r="173" spans="1:12" ht="22.5">
      <c r="A173" s="249"/>
      <c r="B173" s="258"/>
      <c r="C173" s="258"/>
      <c r="D173" s="367" t="s">
        <v>312</v>
      </c>
      <c r="E173" s="367"/>
      <c r="F173" s="259" t="s">
        <v>271</v>
      </c>
      <c r="G173" s="260" t="s">
        <v>369</v>
      </c>
      <c r="H173" s="260" t="s">
        <v>330</v>
      </c>
      <c r="I173" s="368" t="s">
        <v>369</v>
      </c>
      <c r="J173" s="368"/>
      <c r="K173" s="369"/>
      <c r="L173" s="369"/>
    </row>
    <row r="174" spans="1:12">
      <c r="A174" s="249"/>
      <c r="B174" s="258"/>
      <c r="C174" s="258"/>
      <c r="D174" s="367" t="s">
        <v>313</v>
      </c>
      <c r="E174" s="367"/>
      <c r="F174" s="259" t="s">
        <v>272</v>
      </c>
      <c r="G174" s="260" t="s">
        <v>555</v>
      </c>
      <c r="H174" s="260" t="s">
        <v>330</v>
      </c>
      <c r="I174" s="368" t="s">
        <v>555</v>
      </c>
      <c r="J174" s="368"/>
      <c r="K174" s="369"/>
      <c r="L174" s="369"/>
    </row>
    <row r="175" spans="1:12" ht="15">
      <c r="A175" s="249"/>
      <c r="B175" s="254"/>
      <c r="C175" s="255" t="s">
        <v>378</v>
      </c>
      <c r="D175" s="374"/>
      <c r="E175" s="374"/>
      <c r="F175" s="256" t="s">
        <v>351</v>
      </c>
      <c r="G175" s="257" t="s">
        <v>379</v>
      </c>
      <c r="H175" s="257" t="s">
        <v>330</v>
      </c>
      <c r="I175" s="375" t="s">
        <v>379</v>
      </c>
      <c r="J175" s="375"/>
      <c r="K175" s="369"/>
      <c r="L175" s="369"/>
    </row>
    <row r="176" spans="1:12">
      <c r="A176" s="249"/>
      <c r="B176" s="258"/>
      <c r="C176" s="258"/>
      <c r="D176" s="367" t="s">
        <v>297</v>
      </c>
      <c r="E176" s="367"/>
      <c r="F176" s="259" t="s">
        <v>261</v>
      </c>
      <c r="G176" s="260" t="s">
        <v>556</v>
      </c>
      <c r="H176" s="260" t="s">
        <v>330</v>
      </c>
      <c r="I176" s="368" t="s">
        <v>556</v>
      </c>
      <c r="J176" s="368"/>
      <c r="K176" s="369"/>
      <c r="L176" s="369"/>
    </row>
    <row r="177" spans="1:12">
      <c r="A177" s="249"/>
      <c r="B177" s="258"/>
      <c r="C177" s="258"/>
      <c r="D177" s="367" t="s">
        <v>299</v>
      </c>
      <c r="E177" s="367"/>
      <c r="F177" s="259" t="s">
        <v>263</v>
      </c>
      <c r="G177" s="260" t="s">
        <v>557</v>
      </c>
      <c r="H177" s="260" t="s">
        <v>330</v>
      </c>
      <c r="I177" s="368" t="s">
        <v>557</v>
      </c>
      <c r="J177" s="368"/>
      <c r="K177" s="369"/>
      <c r="L177" s="369"/>
    </row>
    <row r="178" spans="1:12" ht="22.5">
      <c r="A178" s="249"/>
      <c r="B178" s="258"/>
      <c r="C178" s="258"/>
      <c r="D178" s="367" t="s">
        <v>447</v>
      </c>
      <c r="E178" s="367"/>
      <c r="F178" s="259" t="s">
        <v>448</v>
      </c>
      <c r="G178" s="260" t="s">
        <v>558</v>
      </c>
      <c r="H178" s="260" t="s">
        <v>330</v>
      </c>
      <c r="I178" s="368" t="s">
        <v>558</v>
      </c>
      <c r="J178" s="368"/>
      <c r="K178" s="369"/>
      <c r="L178" s="369"/>
    </row>
    <row r="179" spans="1:12">
      <c r="A179" s="249"/>
      <c r="B179" s="258"/>
      <c r="C179" s="258"/>
      <c r="D179" s="367" t="s">
        <v>559</v>
      </c>
      <c r="E179" s="367"/>
      <c r="F179" s="259" t="s">
        <v>560</v>
      </c>
      <c r="G179" s="260" t="s">
        <v>383</v>
      </c>
      <c r="H179" s="260" t="s">
        <v>330</v>
      </c>
      <c r="I179" s="368" t="s">
        <v>383</v>
      </c>
      <c r="J179" s="368"/>
      <c r="K179" s="369"/>
      <c r="L179" s="369"/>
    </row>
    <row r="180" spans="1:12">
      <c r="A180" s="249"/>
      <c r="B180" s="251" t="s">
        <v>384</v>
      </c>
      <c r="C180" s="251"/>
      <c r="D180" s="372"/>
      <c r="E180" s="372"/>
      <c r="F180" s="252" t="s">
        <v>385</v>
      </c>
      <c r="G180" s="253" t="s">
        <v>386</v>
      </c>
      <c r="H180" s="253" t="s">
        <v>387</v>
      </c>
      <c r="I180" s="373" t="s">
        <v>388</v>
      </c>
      <c r="J180" s="373"/>
      <c r="K180" s="369"/>
      <c r="L180" s="369"/>
    </row>
    <row r="181" spans="1:12" ht="22.5">
      <c r="A181" s="249"/>
      <c r="B181" s="254"/>
      <c r="C181" s="255" t="s">
        <v>389</v>
      </c>
      <c r="D181" s="374"/>
      <c r="E181" s="374"/>
      <c r="F181" s="256" t="s">
        <v>390</v>
      </c>
      <c r="G181" s="257" t="s">
        <v>386</v>
      </c>
      <c r="H181" s="257" t="s">
        <v>387</v>
      </c>
      <c r="I181" s="375" t="s">
        <v>388</v>
      </c>
      <c r="J181" s="375"/>
      <c r="K181" s="369"/>
      <c r="L181" s="369"/>
    </row>
    <row r="182" spans="1:12" s="262" customFormat="1" ht="15">
      <c r="A182" s="263"/>
      <c r="B182" s="254"/>
      <c r="C182" s="265"/>
      <c r="D182" s="367" t="s">
        <v>561</v>
      </c>
      <c r="E182" s="367"/>
      <c r="F182" s="259" t="s">
        <v>562</v>
      </c>
      <c r="G182" s="264" t="s">
        <v>386</v>
      </c>
      <c r="H182" s="264" t="s">
        <v>741</v>
      </c>
      <c r="I182" s="368" t="s">
        <v>742</v>
      </c>
      <c r="J182" s="368"/>
      <c r="K182" s="263"/>
      <c r="L182" s="263"/>
    </row>
    <row r="183" spans="1:12">
      <c r="A183" s="249"/>
      <c r="B183" s="258"/>
      <c r="C183" s="258"/>
      <c r="D183" s="367" t="s">
        <v>739</v>
      </c>
      <c r="E183" s="367"/>
      <c r="F183" s="259" t="s">
        <v>255</v>
      </c>
      <c r="G183" s="264" t="s">
        <v>330</v>
      </c>
      <c r="H183" s="264" t="s">
        <v>740</v>
      </c>
      <c r="I183" s="368" t="s">
        <v>740</v>
      </c>
      <c r="J183" s="368"/>
      <c r="K183" s="369"/>
      <c r="L183" s="369"/>
    </row>
    <row r="184" spans="1:12">
      <c r="A184" s="249"/>
      <c r="B184" s="251" t="s">
        <v>391</v>
      </c>
      <c r="C184" s="251"/>
      <c r="D184" s="372"/>
      <c r="E184" s="372"/>
      <c r="F184" s="252" t="s">
        <v>392</v>
      </c>
      <c r="G184" s="253" t="s">
        <v>393</v>
      </c>
      <c r="H184" s="253" t="s">
        <v>330</v>
      </c>
      <c r="I184" s="373" t="s">
        <v>393</v>
      </c>
      <c r="J184" s="373"/>
      <c r="K184" s="369"/>
      <c r="L184" s="369"/>
    </row>
    <row r="185" spans="1:12" ht="15">
      <c r="A185" s="249"/>
      <c r="B185" s="254"/>
      <c r="C185" s="255" t="s">
        <v>394</v>
      </c>
      <c r="D185" s="374"/>
      <c r="E185" s="374"/>
      <c r="F185" s="256" t="s">
        <v>395</v>
      </c>
      <c r="G185" s="257" t="s">
        <v>396</v>
      </c>
      <c r="H185" s="257" t="s">
        <v>330</v>
      </c>
      <c r="I185" s="375" t="s">
        <v>396</v>
      </c>
      <c r="J185" s="375"/>
      <c r="K185" s="369"/>
      <c r="L185" s="369"/>
    </row>
    <row r="186" spans="1:12">
      <c r="A186" s="249"/>
      <c r="B186" s="258"/>
      <c r="C186" s="258"/>
      <c r="D186" s="367" t="s">
        <v>423</v>
      </c>
      <c r="E186" s="367"/>
      <c r="F186" s="259" t="s">
        <v>424</v>
      </c>
      <c r="G186" s="260" t="s">
        <v>563</v>
      </c>
      <c r="H186" s="260" t="s">
        <v>330</v>
      </c>
      <c r="I186" s="368" t="s">
        <v>563</v>
      </c>
      <c r="J186" s="368"/>
      <c r="K186" s="369"/>
      <c r="L186" s="369"/>
    </row>
    <row r="187" spans="1:12">
      <c r="A187" s="249"/>
      <c r="B187" s="258"/>
      <c r="C187" s="258"/>
      <c r="D187" s="367" t="s">
        <v>426</v>
      </c>
      <c r="E187" s="367"/>
      <c r="F187" s="259" t="s">
        <v>427</v>
      </c>
      <c r="G187" s="260" t="s">
        <v>564</v>
      </c>
      <c r="H187" s="260" t="s">
        <v>330</v>
      </c>
      <c r="I187" s="368" t="s">
        <v>564</v>
      </c>
      <c r="J187" s="368"/>
      <c r="K187" s="369"/>
      <c r="L187" s="369"/>
    </row>
    <row r="188" spans="1:12">
      <c r="A188" s="249"/>
      <c r="B188" s="258"/>
      <c r="C188" s="258"/>
      <c r="D188" s="367" t="s">
        <v>432</v>
      </c>
      <c r="E188" s="367"/>
      <c r="F188" s="259" t="s">
        <v>433</v>
      </c>
      <c r="G188" s="260" t="s">
        <v>565</v>
      </c>
      <c r="H188" s="260" t="s">
        <v>330</v>
      </c>
      <c r="I188" s="368" t="s">
        <v>565</v>
      </c>
      <c r="J188" s="368"/>
      <c r="K188" s="369"/>
      <c r="L188" s="369"/>
    </row>
    <row r="189" spans="1:12">
      <c r="A189" s="249"/>
      <c r="B189" s="258"/>
      <c r="C189" s="258"/>
      <c r="D189" s="367" t="s">
        <v>291</v>
      </c>
      <c r="E189" s="367"/>
      <c r="F189" s="259" t="s">
        <v>292</v>
      </c>
      <c r="G189" s="260" t="s">
        <v>566</v>
      </c>
      <c r="H189" s="260" t="s">
        <v>330</v>
      </c>
      <c r="I189" s="368" t="s">
        <v>566</v>
      </c>
      <c r="J189" s="368"/>
      <c r="K189" s="369"/>
      <c r="L189" s="369"/>
    </row>
    <row r="190" spans="1:12">
      <c r="A190" s="249"/>
      <c r="B190" s="258"/>
      <c r="C190" s="258"/>
      <c r="D190" s="367" t="s">
        <v>293</v>
      </c>
      <c r="E190" s="367"/>
      <c r="F190" s="259" t="s">
        <v>294</v>
      </c>
      <c r="G190" s="260" t="s">
        <v>567</v>
      </c>
      <c r="H190" s="260" t="s">
        <v>330</v>
      </c>
      <c r="I190" s="368" t="s">
        <v>567</v>
      </c>
      <c r="J190" s="368"/>
      <c r="K190" s="369"/>
      <c r="L190" s="369"/>
    </row>
    <row r="191" spans="1:12">
      <c r="A191" s="249"/>
      <c r="B191" s="258"/>
      <c r="C191" s="258"/>
      <c r="D191" s="367" t="s">
        <v>295</v>
      </c>
      <c r="E191" s="367"/>
      <c r="F191" s="259" t="s">
        <v>296</v>
      </c>
      <c r="G191" s="260" t="s">
        <v>330</v>
      </c>
      <c r="H191" s="260" t="s">
        <v>330</v>
      </c>
      <c r="I191" s="368" t="s">
        <v>330</v>
      </c>
      <c r="J191" s="368"/>
      <c r="K191" s="369"/>
      <c r="L191" s="369"/>
    </row>
    <row r="192" spans="1:12">
      <c r="A192" s="249"/>
      <c r="B192" s="258"/>
      <c r="C192" s="258"/>
      <c r="D192" s="367" t="s">
        <v>297</v>
      </c>
      <c r="E192" s="367"/>
      <c r="F192" s="259" t="s">
        <v>261</v>
      </c>
      <c r="G192" s="260" t="s">
        <v>568</v>
      </c>
      <c r="H192" s="260" t="s">
        <v>330</v>
      </c>
      <c r="I192" s="368" t="s">
        <v>568</v>
      </c>
      <c r="J192" s="368"/>
      <c r="K192" s="369"/>
      <c r="L192" s="369"/>
    </row>
    <row r="193" spans="1:12">
      <c r="A193" s="249"/>
      <c r="B193" s="258"/>
      <c r="C193" s="258"/>
      <c r="D193" s="367" t="s">
        <v>523</v>
      </c>
      <c r="E193" s="367"/>
      <c r="F193" s="259" t="s">
        <v>524</v>
      </c>
      <c r="G193" s="260" t="s">
        <v>569</v>
      </c>
      <c r="H193" s="260" t="s">
        <v>330</v>
      </c>
      <c r="I193" s="368" t="s">
        <v>569</v>
      </c>
      <c r="J193" s="368"/>
      <c r="K193" s="369"/>
      <c r="L193" s="369"/>
    </row>
    <row r="194" spans="1:12">
      <c r="A194" s="249"/>
      <c r="B194" s="258"/>
      <c r="C194" s="258"/>
      <c r="D194" s="367" t="s">
        <v>570</v>
      </c>
      <c r="E194" s="367"/>
      <c r="F194" s="259" t="s">
        <v>571</v>
      </c>
      <c r="G194" s="260" t="s">
        <v>330</v>
      </c>
      <c r="H194" s="260" t="s">
        <v>330</v>
      </c>
      <c r="I194" s="368" t="s">
        <v>330</v>
      </c>
      <c r="J194" s="368"/>
      <c r="K194" s="369"/>
      <c r="L194" s="369"/>
    </row>
    <row r="195" spans="1:12">
      <c r="A195" s="249"/>
      <c r="B195" s="258"/>
      <c r="C195" s="258"/>
      <c r="D195" s="367" t="s">
        <v>410</v>
      </c>
      <c r="E195" s="367"/>
      <c r="F195" s="259" t="s">
        <v>411</v>
      </c>
      <c r="G195" s="260" t="s">
        <v>572</v>
      </c>
      <c r="H195" s="260" t="s">
        <v>330</v>
      </c>
      <c r="I195" s="368" t="s">
        <v>572</v>
      </c>
      <c r="J195" s="368"/>
      <c r="K195" s="369"/>
      <c r="L195" s="369"/>
    </row>
    <row r="196" spans="1:12">
      <c r="A196" s="249"/>
      <c r="B196" s="258"/>
      <c r="C196" s="258"/>
      <c r="D196" s="367" t="s">
        <v>299</v>
      </c>
      <c r="E196" s="367"/>
      <c r="F196" s="259" t="s">
        <v>263</v>
      </c>
      <c r="G196" s="260" t="s">
        <v>573</v>
      </c>
      <c r="H196" s="260" t="s">
        <v>330</v>
      </c>
      <c r="I196" s="368" t="s">
        <v>573</v>
      </c>
      <c r="J196" s="368"/>
      <c r="K196" s="369"/>
      <c r="L196" s="369"/>
    </row>
    <row r="197" spans="1:12">
      <c r="A197" s="249"/>
      <c r="B197" s="258"/>
      <c r="C197" s="258"/>
      <c r="D197" s="367" t="s">
        <v>442</v>
      </c>
      <c r="E197" s="367"/>
      <c r="F197" s="259" t="s">
        <v>443</v>
      </c>
      <c r="G197" s="260" t="s">
        <v>574</v>
      </c>
      <c r="H197" s="260" t="s">
        <v>330</v>
      </c>
      <c r="I197" s="368" t="s">
        <v>574</v>
      </c>
      <c r="J197" s="368"/>
      <c r="K197" s="369"/>
      <c r="L197" s="369"/>
    </row>
    <row r="198" spans="1:12">
      <c r="A198" s="249"/>
      <c r="B198" s="258"/>
      <c r="C198" s="258"/>
      <c r="D198" s="367" t="s">
        <v>300</v>
      </c>
      <c r="E198" s="367"/>
      <c r="F198" s="259" t="s">
        <v>264</v>
      </c>
      <c r="G198" s="260" t="s">
        <v>575</v>
      </c>
      <c r="H198" s="260" t="s">
        <v>330</v>
      </c>
      <c r="I198" s="368" t="s">
        <v>575</v>
      </c>
      <c r="J198" s="368"/>
      <c r="K198" s="369"/>
      <c r="L198" s="369"/>
    </row>
    <row r="199" spans="1:12">
      <c r="A199" s="249"/>
      <c r="B199" s="258"/>
      <c r="C199" s="258"/>
      <c r="D199" s="367" t="s">
        <v>301</v>
      </c>
      <c r="E199" s="367"/>
      <c r="F199" s="259" t="s">
        <v>302</v>
      </c>
      <c r="G199" s="260" t="s">
        <v>576</v>
      </c>
      <c r="H199" s="260" t="s">
        <v>330</v>
      </c>
      <c r="I199" s="368" t="s">
        <v>576</v>
      </c>
      <c r="J199" s="368"/>
      <c r="K199" s="369"/>
      <c r="L199" s="369"/>
    </row>
    <row r="200" spans="1:12" ht="22.5">
      <c r="A200" s="249"/>
      <c r="B200" s="258"/>
      <c r="C200" s="258"/>
      <c r="D200" s="367" t="s">
        <v>303</v>
      </c>
      <c r="E200" s="367"/>
      <c r="F200" s="259" t="s">
        <v>452</v>
      </c>
      <c r="G200" s="260" t="s">
        <v>470</v>
      </c>
      <c r="H200" s="260" t="s">
        <v>330</v>
      </c>
      <c r="I200" s="368" t="s">
        <v>470</v>
      </c>
      <c r="J200" s="368"/>
      <c r="K200" s="369"/>
      <c r="L200" s="369"/>
    </row>
    <row r="201" spans="1:12">
      <c r="A201" s="249"/>
      <c r="B201" s="258"/>
      <c r="C201" s="258"/>
      <c r="D201" s="367" t="s">
        <v>457</v>
      </c>
      <c r="E201" s="367"/>
      <c r="F201" s="259" t="s">
        <v>458</v>
      </c>
      <c r="G201" s="260" t="s">
        <v>577</v>
      </c>
      <c r="H201" s="260" t="s">
        <v>330</v>
      </c>
      <c r="I201" s="368" t="s">
        <v>577</v>
      </c>
      <c r="J201" s="368"/>
      <c r="K201" s="369"/>
      <c r="L201" s="369"/>
    </row>
    <row r="202" spans="1:12">
      <c r="A202" s="249"/>
      <c r="B202" s="258"/>
      <c r="C202" s="258"/>
      <c r="D202" s="367" t="s">
        <v>306</v>
      </c>
      <c r="E202" s="367"/>
      <c r="F202" s="259" t="s">
        <v>307</v>
      </c>
      <c r="G202" s="260" t="s">
        <v>578</v>
      </c>
      <c r="H202" s="260" t="s">
        <v>330</v>
      </c>
      <c r="I202" s="368" t="s">
        <v>578</v>
      </c>
      <c r="J202" s="368"/>
      <c r="K202" s="369"/>
      <c r="L202" s="369"/>
    </row>
    <row r="203" spans="1:12">
      <c r="A203" s="249"/>
      <c r="B203" s="258"/>
      <c r="C203" s="258"/>
      <c r="D203" s="367" t="s">
        <v>461</v>
      </c>
      <c r="E203" s="367"/>
      <c r="F203" s="259" t="s">
        <v>462</v>
      </c>
      <c r="G203" s="260" t="s">
        <v>579</v>
      </c>
      <c r="H203" s="260" t="s">
        <v>330</v>
      </c>
      <c r="I203" s="368" t="s">
        <v>579</v>
      </c>
      <c r="J203" s="368"/>
      <c r="K203" s="369"/>
      <c r="L203" s="369"/>
    </row>
    <row r="204" spans="1:12">
      <c r="A204" s="249"/>
      <c r="B204" s="258"/>
      <c r="C204" s="258"/>
      <c r="D204" s="367" t="s">
        <v>310</v>
      </c>
      <c r="E204" s="367"/>
      <c r="F204" s="259" t="s">
        <v>311</v>
      </c>
      <c r="G204" s="260" t="s">
        <v>580</v>
      </c>
      <c r="H204" s="260" t="s">
        <v>330</v>
      </c>
      <c r="I204" s="368" t="s">
        <v>580</v>
      </c>
      <c r="J204" s="368"/>
      <c r="K204" s="369"/>
      <c r="L204" s="369"/>
    </row>
    <row r="205" spans="1:12" ht="22.5">
      <c r="A205" s="249"/>
      <c r="B205" s="258"/>
      <c r="C205" s="258"/>
      <c r="D205" s="367" t="s">
        <v>312</v>
      </c>
      <c r="E205" s="367"/>
      <c r="F205" s="259" t="s">
        <v>271</v>
      </c>
      <c r="G205" s="260" t="s">
        <v>578</v>
      </c>
      <c r="H205" s="260" t="s">
        <v>330</v>
      </c>
      <c r="I205" s="368" t="s">
        <v>578</v>
      </c>
      <c r="J205" s="368"/>
      <c r="K205" s="369"/>
      <c r="L205" s="369"/>
    </row>
    <row r="206" spans="1:12">
      <c r="A206" s="249"/>
      <c r="B206" s="258"/>
      <c r="C206" s="258"/>
      <c r="D206" s="367" t="s">
        <v>313</v>
      </c>
      <c r="E206" s="367"/>
      <c r="F206" s="259" t="s">
        <v>272</v>
      </c>
      <c r="G206" s="260" t="s">
        <v>567</v>
      </c>
      <c r="H206" s="260" t="s">
        <v>330</v>
      </c>
      <c r="I206" s="368" t="s">
        <v>567</v>
      </c>
      <c r="J206" s="368"/>
      <c r="K206" s="369"/>
      <c r="L206" s="369"/>
    </row>
    <row r="207" spans="1:12" ht="15">
      <c r="A207" s="249"/>
      <c r="B207" s="254"/>
      <c r="C207" s="255" t="s">
        <v>397</v>
      </c>
      <c r="D207" s="374"/>
      <c r="E207" s="374"/>
      <c r="F207" s="256" t="s">
        <v>398</v>
      </c>
      <c r="G207" s="257" t="s">
        <v>399</v>
      </c>
      <c r="H207" s="257" t="s">
        <v>330</v>
      </c>
      <c r="I207" s="375" t="s">
        <v>399</v>
      </c>
      <c r="J207" s="375"/>
      <c r="K207" s="369"/>
      <c r="L207" s="369"/>
    </row>
    <row r="208" spans="1:12">
      <c r="A208" s="249"/>
      <c r="B208" s="258"/>
      <c r="C208" s="258"/>
      <c r="D208" s="367" t="s">
        <v>291</v>
      </c>
      <c r="E208" s="367"/>
      <c r="F208" s="259" t="s">
        <v>292</v>
      </c>
      <c r="G208" s="260" t="s">
        <v>581</v>
      </c>
      <c r="H208" s="260" t="s">
        <v>330</v>
      </c>
      <c r="I208" s="368" t="s">
        <v>581</v>
      </c>
      <c r="J208" s="368"/>
      <c r="K208" s="369"/>
      <c r="L208" s="369"/>
    </row>
    <row r="209" spans="1:12">
      <c r="A209" s="249"/>
      <c r="B209" s="258"/>
      <c r="C209" s="258"/>
      <c r="D209" s="367" t="s">
        <v>293</v>
      </c>
      <c r="E209" s="367"/>
      <c r="F209" s="259" t="s">
        <v>294</v>
      </c>
      <c r="G209" s="260" t="s">
        <v>483</v>
      </c>
      <c r="H209" s="260" t="s">
        <v>330</v>
      </c>
      <c r="I209" s="368" t="s">
        <v>483</v>
      </c>
      <c r="J209" s="368"/>
      <c r="K209" s="369"/>
      <c r="L209" s="369"/>
    </row>
    <row r="210" spans="1:12">
      <c r="A210" s="249"/>
      <c r="B210" s="258"/>
      <c r="C210" s="258"/>
      <c r="D210" s="367" t="s">
        <v>295</v>
      </c>
      <c r="E210" s="367"/>
      <c r="F210" s="259" t="s">
        <v>296</v>
      </c>
      <c r="G210" s="260" t="s">
        <v>582</v>
      </c>
      <c r="H210" s="260" t="s">
        <v>330</v>
      </c>
      <c r="I210" s="368" t="s">
        <v>582</v>
      </c>
      <c r="J210" s="368"/>
      <c r="K210" s="369"/>
      <c r="L210" s="369"/>
    </row>
    <row r="211" spans="1:12">
      <c r="A211" s="249"/>
      <c r="B211" s="258"/>
      <c r="C211" s="258"/>
      <c r="D211" s="367" t="s">
        <v>297</v>
      </c>
      <c r="E211" s="367"/>
      <c r="F211" s="259" t="s">
        <v>261</v>
      </c>
      <c r="G211" s="260" t="s">
        <v>583</v>
      </c>
      <c r="H211" s="260" t="s">
        <v>330</v>
      </c>
      <c r="I211" s="368" t="s">
        <v>583</v>
      </c>
      <c r="J211" s="368"/>
      <c r="K211" s="369"/>
      <c r="L211" s="369"/>
    </row>
    <row r="212" spans="1:12" ht="22.5">
      <c r="A212" s="249"/>
      <c r="B212" s="258"/>
      <c r="C212" s="258"/>
      <c r="D212" s="367" t="s">
        <v>312</v>
      </c>
      <c r="E212" s="367"/>
      <c r="F212" s="259" t="s">
        <v>271</v>
      </c>
      <c r="G212" s="260" t="s">
        <v>578</v>
      </c>
      <c r="H212" s="260" t="s">
        <v>330</v>
      </c>
      <c r="I212" s="368" t="s">
        <v>578</v>
      </c>
      <c r="J212" s="368"/>
      <c r="K212" s="369"/>
      <c r="L212" s="369"/>
    </row>
    <row r="213" spans="1:12">
      <c r="A213" s="249"/>
      <c r="B213" s="258"/>
      <c r="C213" s="258"/>
      <c r="D213" s="367" t="s">
        <v>313</v>
      </c>
      <c r="E213" s="367"/>
      <c r="F213" s="259" t="s">
        <v>272</v>
      </c>
      <c r="G213" s="260" t="s">
        <v>584</v>
      </c>
      <c r="H213" s="260" t="s">
        <v>330</v>
      </c>
      <c r="I213" s="368" t="s">
        <v>584</v>
      </c>
      <c r="J213" s="368"/>
      <c r="K213" s="369"/>
      <c r="L213" s="369"/>
    </row>
    <row r="214" spans="1:12">
      <c r="A214" s="249"/>
      <c r="B214" s="251" t="s">
        <v>400</v>
      </c>
      <c r="C214" s="251"/>
      <c r="D214" s="372"/>
      <c r="E214" s="372"/>
      <c r="F214" s="252" t="s">
        <v>401</v>
      </c>
      <c r="G214" s="253" t="s">
        <v>402</v>
      </c>
      <c r="H214" s="253" t="s">
        <v>330</v>
      </c>
      <c r="I214" s="373" t="s">
        <v>402</v>
      </c>
      <c r="J214" s="373"/>
      <c r="K214" s="369"/>
      <c r="L214" s="369"/>
    </row>
    <row r="215" spans="1:12" ht="15">
      <c r="A215" s="249"/>
      <c r="B215" s="254"/>
      <c r="C215" s="255" t="s">
        <v>403</v>
      </c>
      <c r="D215" s="374"/>
      <c r="E215" s="374"/>
      <c r="F215" s="256" t="s">
        <v>404</v>
      </c>
      <c r="G215" s="257" t="s">
        <v>402</v>
      </c>
      <c r="H215" s="257" t="s">
        <v>330</v>
      </c>
      <c r="I215" s="375" t="s">
        <v>402</v>
      </c>
      <c r="J215" s="375"/>
      <c r="K215" s="369"/>
      <c r="L215" s="369"/>
    </row>
    <row r="216" spans="1:12">
      <c r="A216" s="249"/>
      <c r="B216" s="258"/>
      <c r="C216" s="258"/>
      <c r="D216" s="367" t="s">
        <v>426</v>
      </c>
      <c r="E216" s="367"/>
      <c r="F216" s="259" t="s">
        <v>427</v>
      </c>
      <c r="G216" s="260" t="s">
        <v>585</v>
      </c>
      <c r="H216" s="260" t="s">
        <v>330</v>
      </c>
      <c r="I216" s="368" t="s">
        <v>585</v>
      </c>
      <c r="J216" s="368"/>
      <c r="K216" s="369"/>
      <c r="L216" s="369"/>
    </row>
    <row r="217" spans="1:12">
      <c r="A217" s="249"/>
      <c r="B217" s="258"/>
      <c r="C217" s="258"/>
      <c r="D217" s="367" t="s">
        <v>432</v>
      </c>
      <c r="E217" s="367"/>
      <c r="F217" s="259" t="s">
        <v>433</v>
      </c>
      <c r="G217" s="260" t="s">
        <v>586</v>
      </c>
      <c r="H217" s="260" t="s">
        <v>330</v>
      </c>
      <c r="I217" s="368" t="s">
        <v>586</v>
      </c>
      <c r="J217" s="368"/>
      <c r="K217" s="369"/>
      <c r="L217" s="369"/>
    </row>
    <row r="218" spans="1:12">
      <c r="A218" s="249"/>
      <c r="B218" s="258"/>
      <c r="C218" s="258"/>
      <c r="D218" s="367" t="s">
        <v>291</v>
      </c>
      <c r="E218" s="367"/>
      <c r="F218" s="259" t="s">
        <v>292</v>
      </c>
      <c r="G218" s="260" t="s">
        <v>587</v>
      </c>
      <c r="H218" s="260" t="s">
        <v>330</v>
      </c>
      <c r="I218" s="368" t="s">
        <v>587</v>
      </c>
      <c r="J218" s="368"/>
      <c r="K218" s="369"/>
      <c r="L218" s="369"/>
    </row>
    <row r="219" spans="1:12">
      <c r="A219" s="249"/>
      <c r="B219" s="258"/>
      <c r="C219" s="258"/>
      <c r="D219" s="367" t="s">
        <v>293</v>
      </c>
      <c r="E219" s="367"/>
      <c r="F219" s="259" t="s">
        <v>294</v>
      </c>
      <c r="G219" s="260" t="s">
        <v>588</v>
      </c>
      <c r="H219" s="260" t="s">
        <v>330</v>
      </c>
      <c r="I219" s="368" t="s">
        <v>588</v>
      </c>
      <c r="J219" s="368"/>
      <c r="K219" s="369"/>
      <c r="L219" s="369"/>
    </row>
    <row r="220" spans="1:12">
      <c r="A220" s="249"/>
      <c r="B220" s="258"/>
      <c r="C220" s="258"/>
      <c r="D220" s="367" t="s">
        <v>295</v>
      </c>
      <c r="E220" s="367"/>
      <c r="F220" s="259" t="s">
        <v>296</v>
      </c>
      <c r="G220" s="260" t="s">
        <v>589</v>
      </c>
      <c r="H220" s="260" t="s">
        <v>330</v>
      </c>
      <c r="I220" s="368" t="s">
        <v>589</v>
      </c>
      <c r="J220" s="368"/>
      <c r="K220" s="369"/>
      <c r="L220" s="369"/>
    </row>
    <row r="221" spans="1:12">
      <c r="A221" s="249"/>
      <c r="B221" s="258"/>
      <c r="C221" s="258"/>
      <c r="D221" s="367" t="s">
        <v>297</v>
      </c>
      <c r="E221" s="367"/>
      <c r="F221" s="259" t="s">
        <v>261</v>
      </c>
      <c r="G221" s="260" t="s">
        <v>586</v>
      </c>
      <c r="H221" s="260" t="s">
        <v>330</v>
      </c>
      <c r="I221" s="368" t="s">
        <v>586</v>
      </c>
      <c r="J221" s="368"/>
      <c r="K221" s="369"/>
      <c r="L221" s="369"/>
    </row>
    <row r="222" spans="1:12">
      <c r="A222" s="249"/>
      <c r="B222" s="258"/>
      <c r="C222" s="258"/>
      <c r="D222" s="367" t="s">
        <v>410</v>
      </c>
      <c r="E222" s="367"/>
      <c r="F222" s="259" t="s">
        <v>411</v>
      </c>
      <c r="G222" s="260" t="s">
        <v>590</v>
      </c>
      <c r="H222" s="260" t="s">
        <v>330</v>
      </c>
      <c r="I222" s="368" t="s">
        <v>590</v>
      </c>
      <c r="J222" s="368"/>
      <c r="K222" s="369"/>
      <c r="L222" s="369"/>
    </row>
    <row r="223" spans="1:12">
      <c r="A223" s="249"/>
      <c r="B223" s="258"/>
      <c r="C223" s="258"/>
      <c r="D223" s="367" t="s">
        <v>300</v>
      </c>
      <c r="E223" s="367"/>
      <c r="F223" s="259" t="s">
        <v>264</v>
      </c>
      <c r="G223" s="260" t="s">
        <v>591</v>
      </c>
      <c r="H223" s="260" t="s">
        <v>330</v>
      </c>
      <c r="I223" s="368" t="s">
        <v>591</v>
      </c>
      <c r="J223" s="368"/>
      <c r="K223" s="369"/>
      <c r="L223" s="369"/>
    </row>
    <row r="224" spans="1:12">
      <c r="A224" s="249"/>
      <c r="B224" s="258"/>
      <c r="C224" s="258"/>
      <c r="D224" s="367" t="s">
        <v>461</v>
      </c>
      <c r="E224" s="367"/>
      <c r="F224" s="259" t="s">
        <v>462</v>
      </c>
      <c r="G224" s="260" t="s">
        <v>581</v>
      </c>
      <c r="H224" s="260" t="s">
        <v>330</v>
      </c>
      <c r="I224" s="368" t="s">
        <v>581</v>
      </c>
      <c r="J224" s="368"/>
      <c r="K224" s="369"/>
      <c r="L224" s="369"/>
    </row>
    <row r="225" spans="1:12" ht="15">
      <c r="A225" s="249"/>
      <c r="B225" s="370"/>
      <c r="C225" s="370"/>
      <c r="D225" s="369"/>
      <c r="E225" s="369"/>
      <c r="F225" s="369"/>
      <c r="G225" s="369"/>
      <c r="H225" s="369"/>
      <c r="I225" s="369"/>
      <c r="J225" s="369"/>
      <c r="K225" s="369"/>
      <c r="L225" s="369"/>
    </row>
    <row r="226" spans="1:12">
      <c r="A226" s="249"/>
      <c r="B226" s="371" t="s">
        <v>405</v>
      </c>
      <c r="C226" s="371"/>
      <c r="D226" s="371"/>
      <c r="E226" s="371"/>
      <c r="F226" s="371"/>
      <c r="G226" s="248" t="s">
        <v>406</v>
      </c>
      <c r="H226" s="248" t="s">
        <v>387</v>
      </c>
      <c r="I226" s="280" t="s">
        <v>407</v>
      </c>
      <c r="J226" s="280"/>
      <c r="K226" s="369"/>
      <c r="L226" s="369"/>
    </row>
  </sheetData>
  <mergeCells count="613">
    <mergeCell ref="A1:K1"/>
    <mergeCell ref="A2:I2"/>
    <mergeCell ref="J2:K2"/>
    <mergeCell ref="A3:K3"/>
    <mergeCell ref="A4:K4"/>
    <mergeCell ref="B5:D5"/>
    <mergeCell ref="E5:J5"/>
    <mergeCell ref="D10:E10"/>
    <mergeCell ref="I10:J10"/>
    <mergeCell ref="D11:E11"/>
    <mergeCell ref="I11:J11"/>
    <mergeCell ref="D12:E12"/>
    <mergeCell ref="I12:J12"/>
    <mergeCell ref="A6:K6"/>
    <mergeCell ref="D7:E7"/>
    <mergeCell ref="I7:J7"/>
    <mergeCell ref="D8:E8"/>
    <mergeCell ref="I8:J8"/>
    <mergeCell ref="D9:E9"/>
    <mergeCell ref="I9:J9"/>
    <mergeCell ref="D16:E16"/>
    <mergeCell ref="I16:J16"/>
    <mergeCell ref="D17:E17"/>
    <mergeCell ref="I17:J17"/>
    <mergeCell ref="D18:E18"/>
    <mergeCell ref="I18:J18"/>
    <mergeCell ref="D13:E13"/>
    <mergeCell ref="I13:J13"/>
    <mergeCell ref="D14:E14"/>
    <mergeCell ref="I14:J14"/>
    <mergeCell ref="D15:E15"/>
    <mergeCell ref="I15:J15"/>
    <mergeCell ref="D22:E22"/>
    <mergeCell ref="I22:J22"/>
    <mergeCell ref="D23:E23"/>
    <mergeCell ref="I23:J23"/>
    <mergeCell ref="D24:E24"/>
    <mergeCell ref="I24:J24"/>
    <mergeCell ref="D19:E19"/>
    <mergeCell ref="I19:J19"/>
    <mergeCell ref="D20:E20"/>
    <mergeCell ref="I20:J20"/>
    <mergeCell ref="D21:E21"/>
    <mergeCell ref="I21:J21"/>
    <mergeCell ref="D28:E28"/>
    <mergeCell ref="I28:J28"/>
    <mergeCell ref="D29:E29"/>
    <mergeCell ref="I29:J29"/>
    <mergeCell ref="D30:E30"/>
    <mergeCell ref="I30:J30"/>
    <mergeCell ref="D25:E25"/>
    <mergeCell ref="I25:J25"/>
    <mergeCell ref="D26:E26"/>
    <mergeCell ref="I26:J26"/>
    <mergeCell ref="D27:E27"/>
    <mergeCell ref="I27:J27"/>
    <mergeCell ref="D34:E34"/>
    <mergeCell ref="I34:J34"/>
    <mergeCell ref="D35:E35"/>
    <mergeCell ref="I35:J35"/>
    <mergeCell ref="D36:E36"/>
    <mergeCell ref="I36:J36"/>
    <mergeCell ref="D31:E31"/>
    <mergeCell ref="I31:J31"/>
    <mergeCell ref="D32:E32"/>
    <mergeCell ref="I32:J32"/>
    <mergeCell ref="D33:E33"/>
    <mergeCell ref="I33:J33"/>
    <mergeCell ref="D40:E40"/>
    <mergeCell ref="I40:J40"/>
    <mergeCell ref="D41:E41"/>
    <mergeCell ref="I41:J41"/>
    <mergeCell ref="D42:E42"/>
    <mergeCell ref="I42:J42"/>
    <mergeCell ref="D37:E37"/>
    <mergeCell ref="I37:J37"/>
    <mergeCell ref="D38:E38"/>
    <mergeCell ref="I38:J38"/>
    <mergeCell ref="D39:E39"/>
    <mergeCell ref="I39:J39"/>
    <mergeCell ref="D46:E46"/>
    <mergeCell ref="I46:J46"/>
    <mergeCell ref="D47:E47"/>
    <mergeCell ref="I47:J47"/>
    <mergeCell ref="D48:E48"/>
    <mergeCell ref="I48:J48"/>
    <mergeCell ref="D43:E43"/>
    <mergeCell ref="I43:J43"/>
    <mergeCell ref="D44:E44"/>
    <mergeCell ref="I44:J44"/>
    <mergeCell ref="D45:E45"/>
    <mergeCell ref="I45:J45"/>
    <mergeCell ref="B52:F52"/>
    <mergeCell ref="I52:J52"/>
    <mergeCell ref="A54:L54"/>
    <mergeCell ref="B55:D55"/>
    <mergeCell ref="E55:J55"/>
    <mergeCell ref="K55:L55"/>
    <mergeCell ref="D49:E49"/>
    <mergeCell ref="I49:J49"/>
    <mergeCell ref="D50:E50"/>
    <mergeCell ref="I50:J50"/>
    <mergeCell ref="B51:C51"/>
    <mergeCell ref="D51:K51"/>
    <mergeCell ref="D59:E59"/>
    <mergeCell ref="I59:J59"/>
    <mergeCell ref="K59:L59"/>
    <mergeCell ref="D60:E60"/>
    <mergeCell ref="I60:J60"/>
    <mergeCell ref="K60:L60"/>
    <mergeCell ref="A56:L56"/>
    <mergeCell ref="D57:E57"/>
    <mergeCell ref="I57:J57"/>
    <mergeCell ref="K57:L57"/>
    <mergeCell ref="D58:E58"/>
    <mergeCell ref="I58:J58"/>
    <mergeCell ref="K58:L58"/>
    <mergeCell ref="D63:E63"/>
    <mergeCell ref="I63:J63"/>
    <mergeCell ref="K63:L63"/>
    <mergeCell ref="D64:E64"/>
    <mergeCell ref="I64:J64"/>
    <mergeCell ref="K64:L64"/>
    <mergeCell ref="D61:E61"/>
    <mergeCell ref="I61:J61"/>
    <mergeCell ref="K61:L61"/>
    <mergeCell ref="D62:E62"/>
    <mergeCell ref="I62:J62"/>
    <mergeCell ref="K62:L62"/>
    <mergeCell ref="D67:E67"/>
    <mergeCell ref="I67:J67"/>
    <mergeCell ref="K67:L67"/>
    <mergeCell ref="D68:E68"/>
    <mergeCell ref="I68:J68"/>
    <mergeCell ref="K68:L68"/>
    <mergeCell ref="D65:E65"/>
    <mergeCell ref="I65:J65"/>
    <mergeCell ref="K65:L65"/>
    <mergeCell ref="D66:E66"/>
    <mergeCell ref="I66:J66"/>
    <mergeCell ref="K66:L66"/>
    <mergeCell ref="D71:E71"/>
    <mergeCell ref="I71:J71"/>
    <mergeCell ref="K71:L71"/>
    <mergeCell ref="D72:E72"/>
    <mergeCell ref="I72:J72"/>
    <mergeCell ref="K72:L72"/>
    <mergeCell ref="D69:E69"/>
    <mergeCell ref="I69:J69"/>
    <mergeCell ref="K69:L69"/>
    <mergeCell ref="D70:E70"/>
    <mergeCell ref="I70:J70"/>
    <mergeCell ref="K70:L70"/>
    <mergeCell ref="D75:E75"/>
    <mergeCell ref="I75:J75"/>
    <mergeCell ref="K75:L75"/>
    <mergeCell ref="D76:E76"/>
    <mergeCell ref="I76:J76"/>
    <mergeCell ref="K76:L76"/>
    <mergeCell ref="D73:E73"/>
    <mergeCell ref="I73:J73"/>
    <mergeCell ref="K73:L73"/>
    <mergeCell ref="D74:E74"/>
    <mergeCell ref="I74:J74"/>
    <mergeCell ref="K74:L74"/>
    <mergeCell ref="D79:E79"/>
    <mergeCell ref="I79:J79"/>
    <mergeCell ref="K79:L79"/>
    <mergeCell ref="D80:E80"/>
    <mergeCell ref="I80:J80"/>
    <mergeCell ref="K80:L80"/>
    <mergeCell ref="D77:E77"/>
    <mergeCell ref="I77:J77"/>
    <mergeCell ref="K77:L77"/>
    <mergeCell ref="D78:E78"/>
    <mergeCell ref="I78:J78"/>
    <mergeCell ref="K78:L78"/>
    <mergeCell ref="D83:E83"/>
    <mergeCell ref="I83:J83"/>
    <mergeCell ref="K83:L83"/>
    <mergeCell ref="D84:E84"/>
    <mergeCell ref="I84:J84"/>
    <mergeCell ref="K84:L84"/>
    <mergeCell ref="D81:E81"/>
    <mergeCell ref="I81:J81"/>
    <mergeCell ref="K81:L81"/>
    <mergeCell ref="D82:E82"/>
    <mergeCell ref="I82:J82"/>
    <mergeCell ref="K82:L82"/>
    <mergeCell ref="D87:E87"/>
    <mergeCell ref="I87:J87"/>
    <mergeCell ref="K87:L87"/>
    <mergeCell ref="D88:E88"/>
    <mergeCell ref="I88:J88"/>
    <mergeCell ref="K88:L88"/>
    <mergeCell ref="D85:E85"/>
    <mergeCell ref="I85:J85"/>
    <mergeCell ref="K85:L85"/>
    <mergeCell ref="D86:E86"/>
    <mergeCell ref="I86:J86"/>
    <mergeCell ref="K86:L86"/>
    <mergeCell ref="D91:E91"/>
    <mergeCell ref="I91:J91"/>
    <mergeCell ref="K91:L91"/>
    <mergeCell ref="D92:E92"/>
    <mergeCell ref="I92:J92"/>
    <mergeCell ref="K92:L92"/>
    <mergeCell ref="D89:E89"/>
    <mergeCell ref="I89:J89"/>
    <mergeCell ref="K89:L89"/>
    <mergeCell ref="D90:E90"/>
    <mergeCell ref="I90:J90"/>
    <mergeCell ref="K90:L90"/>
    <mergeCell ref="D95:E95"/>
    <mergeCell ref="I95:J95"/>
    <mergeCell ref="K95:L95"/>
    <mergeCell ref="D96:E96"/>
    <mergeCell ref="I96:J96"/>
    <mergeCell ref="K96:L96"/>
    <mergeCell ref="D93:E93"/>
    <mergeCell ref="I93:J93"/>
    <mergeCell ref="K93:L93"/>
    <mergeCell ref="D94:E94"/>
    <mergeCell ref="I94:J94"/>
    <mergeCell ref="K94:L94"/>
    <mergeCell ref="D99:E99"/>
    <mergeCell ref="I99:J99"/>
    <mergeCell ref="K99:L99"/>
    <mergeCell ref="D100:E100"/>
    <mergeCell ref="I100:J100"/>
    <mergeCell ref="K100:L100"/>
    <mergeCell ref="D97:E97"/>
    <mergeCell ref="I97:J97"/>
    <mergeCell ref="K97:L97"/>
    <mergeCell ref="D98:E98"/>
    <mergeCell ref="I98:J98"/>
    <mergeCell ref="K98:L98"/>
    <mergeCell ref="D103:E103"/>
    <mergeCell ref="I103:J103"/>
    <mergeCell ref="K103:L103"/>
    <mergeCell ref="D104:E104"/>
    <mergeCell ref="I104:J104"/>
    <mergeCell ref="K104:L104"/>
    <mergeCell ref="D101:E101"/>
    <mergeCell ref="I101:J101"/>
    <mergeCell ref="K101:L101"/>
    <mergeCell ref="D102:E102"/>
    <mergeCell ref="I102:J102"/>
    <mergeCell ref="K102:L102"/>
    <mergeCell ref="D107:E107"/>
    <mergeCell ref="I107:J107"/>
    <mergeCell ref="K107:L107"/>
    <mergeCell ref="D108:E108"/>
    <mergeCell ref="I108:J108"/>
    <mergeCell ref="K108:L108"/>
    <mergeCell ref="D105:E105"/>
    <mergeCell ref="I105:J105"/>
    <mergeCell ref="K105:L105"/>
    <mergeCell ref="D106:E106"/>
    <mergeCell ref="I106:J106"/>
    <mergeCell ref="K106:L106"/>
    <mergeCell ref="D111:E111"/>
    <mergeCell ref="I111:J111"/>
    <mergeCell ref="K111:L111"/>
    <mergeCell ref="D112:E112"/>
    <mergeCell ref="I112:J112"/>
    <mergeCell ref="K112:L112"/>
    <mergeCell ref="D109:E109"/>
    <mergeCell ref="I109:J109"/>
    <mergeCell ref="K109:L109"/>
    <mergeCell ref="D110:E110"/>
    <mergeCell ref="I110:J110"/>
    <mergeCell ref="K110:L110"/>
    <mergeCell ref="D115:E115"/>
    <mergeCell ref="I115:J115"/>
    <mergeCell ref="K115:L115"/>
    <mergeCell ref="D116:E116"/>
    <mergeCell ref="I116:J116"/>
    <mergeCell ref="K116:L116"/>
    <mergeCell ref="D113:E113"/>
    <mergeCell ref="I113:J113"/>
    <mergeCell ref="K113:L113"/>
    <mergeCell ref="D114:E114"/>
    <mergeCell ref="I114:J114"/>
    <mergeCell ref="K114:L114"/>
    <mergeCell ref="D119:E119"/>
    <mergeCell ref="I119:J119"/>
    <mergeCell ref="K119:L119"/>
    <mergeCell ref="D120:E120"/>
    <mergeCell ref="I120:J120"/>
    <mergeCell ref="K120:L120"/>
    <mergeCell ref="D117:E117"/>
    <mergeCell ref="I117:J117"/>
    <mergeCell ref="K117:L117"/>
    <mergeCell ref="D118:E118"/>
    <mergeCell ref="I118:J118"/>
    <mergeCell ref="K118:L118"/>
    <mergeCell ref="D123:E123"/>
    <mergeCell ref="I123:J123"/>
    <mergeCell ref="K123:L123"/>
    <mergeCell ref="D124:E124"/>
    <mergeCell ref="I124:J124"/>
    <mergeCell ref="K124:L124"/>
    <mergeCell ref="D121:E121"/>
    <mergeCell ref="I121:J121"/>
    <mergeCell ref="K121:L121"/>
    <mergeCell ref="D122:E122"/>
    <mergeCell ref="I122:J122"/>
    <mergeCell ref="K122:L122"/>
    <mergeCell ref="D127:E127"/>
    <mergeCell ref="I127:J127"/>
    <mergeCell ref="K127:L127"/>
    <mergeCell ref="D128:E128"/>
    <mergeCell ref="I128:J128"/>
    <mergeCell ref="K128:L128"/>
    <mergeCell ref="D125:E125"/>
    <mergeCell ref="I125:J125"/>
    <mergeCell ref="K125:L125"/>
    <mergeCell ref="D126:E126"/>
    <mergeCell ref="I126:J126"/>
    <mergeCell ref="K126:L126"/>
    <mergeCell ref="D131:E131"/>
    <mergeCell ref="I131:J131"/>
    <mergeCell ref="K131:L131"/>
    <mergeCell ref="D132:E132"/>
    <mergeCell ref="I132:J132"/>
    <mergeCell ref="K132:L132"/>
    <mergeCell ref="D129:E129"/>
    <mergeCell ref="I129:J129"/>
    <mergeCell ref="K129:L129"/>
    <mergeCell ref="D130:E130"/>
    <mergeCell ref="I130:J130"/>
    <mergeCell ref="K130:L130"/>
    <mergeCell ref="D135:E135"/>
    <mergeCell ref="I135:J135"/>
    <mergeCell ref="K135:L135"/>
    <mergeCell ref="D136:E136"/>
    <mergeCell ref="I136:J136"/>
    <mergeCell ref="K136:L136"/>
    <mergeCell ref="D133:E133"/>
    <mergeCell ref="I133:J133"/>
    <mergeCell ref="K133:L133"/>
    <mergeCell ref="D134:E134"/>
    <mergeCell ref="I134:J134"/>
    <mergeCell ref="K134:L134"/>
    <mergeCell ref="D139:E139"/>
    <mergeCell ref="I139:J139"/>
    <mergeCell ref="K139:L139"/>
    <mergeCell ref="D140:E140"/>
    <mergeCell ref="I140:J140"/>
    <mergeCell ref="K140:L140"/>
    <mergeCell ref="D137:E137"/>
    <mergeCell ref="I137:J137"/>
    <mergeCell ref="K137:L137"/>
    <mergeCell ref="D138:E138"/>
    <mergeCell ref="I138:J138"/>
    <mergeCell ref="K138:L138"/>
    <mergeCell ref="D143:E143"/>
    <mergeCell ref="I143:J143"/>
    <mergeCell ref="K143:L143"/>
    <mergeCell ref="D144:E144"/>
    <mergeCell ref="I144:J144"/>
    <mergeCell ref="K144:L144"/>
    <mergeCell ref="D141:E141"/>
    <mergeCell ref="I141:J141"/>
    <mergeCell ref="K141:L141"/>
    <mergeCell ref="D142:E142"/>
    <mergeCell ref="I142:J142"/>
    <mergeCell ref="K142:L142"/>
    <mergeCell ref="D147:E147"/>
    <mergeCell ref="I147:J147"/>
    <mergeCell ref="K147:L147"/>
    <mergeCell ref="D148:E148"/>
    <mergeCell ref="I148:J148"/>
    <mergeCell ref="K148:L148"/>
    <mergeCell ref="D145:E145"/>
    <mergeCell ref="I145:J145"/>
    <mergeCell ref="K145:L145"/>
    <mergeCell ref="D146:E146"/>
    <mergeCell ref="I146:J146"/>
    <mergeCell ref="K146:L146"/>
    <mergeCell ref="D151:E151"/>
    <mergeCell ref="I151:J151"/>
    <mergeCell ref="K151:L151"/>
    <mergeCell ref="D152:E152"/>
    <mergeCell ref="I152:J152"/>
    <mergeCell ref="K152:L152"/>
    <mergeCell ref="D149:E149"/>
    <mergeCell ref="I149:J149"/>
    <mergeCell ref="K149:L149"/>
    <mergeCell ref="D150:E150"/>
    <mergeCell ref="I150:J150"/>
    <mergeCell ref="K150:L150"/>
    <mergeCell ref="D155:E155"/>
    <mergeCell ref="I155:J155"/>
    <mergeCell ref="K155:L155"/>
    <mergeCell ref="D156:E156"/>
    <mergeCell ref="I156:J156"/>
    <mergeCell ref="K156:L156"/>
    <mergeCell ref="D153:E153"/>
    <mergeCell ref="I153:J153"/>
    <mergeCell ref="K153:L153"/>
    <mergeCell ref="D154:E154"/>
    <mergeCell ref="I154:J154"/>
    <mergeCell ref="K154:L154"/>
    <mergeCell ref="D159:E159"/>
    <mergeCell ref="I159:J159"/>
    <mergeCell ref="K159:L159"/>
    <mergeCell ref="D160:E160"/>
    <mergeCell ref="I160:J160"/>
    <mergeCell ref="K160:L160"/>
    <mergeCell ref="D157:E157"/>
    <mergeCell ref="I157:J157"/>
    <mergeCell ref="K157:L157"/>
    <mergeCell ref="D158:E158"/>
    <mergeCell ref="I158:J158"/>
    <mergeCell ref="K158:L158"/>
    <mergeCell ref="D163:E163"/>
    <mergeCell ref="I163:J163"/>
    <mergeCell ref="K163:L163"/>
    <mergeCell ref="D164:E164"/>
    <mergeCell ref="I164:J164"/>
    <mergeCell ref="K164:L164"/>
    <mergeCell ref="D161:E161"/>
    <mergeCell ref="I161:J161"/>
    <mergeCell ref="K161:L161"/>
    <mergeCell ref="D162:E162"/>
    <mergeCell ref="I162:J162"/>
    <mergeCell ref="K162:L162"/>
    <mergeCell ref="D167:E167"/>
    <mergeCell ref="I167:J167"/>
    <mergeCell ref="K167:L167"/>
    <mergeCell ref="D168:E168"/>
    <mergeCell ref="I168:J168"/>
    <mergeCell ref="K168:L168"/>
    <mergeCell ref="D165:E165"/>
    <mergeCell ref="I165:J165"/>
    <mergeCell ref="K165:L165"/>
    <mergeCell ref="D166:E166"/>
    <mergeCell ref="I166:J166"/>
    <mergeCell ref="K166:L166"/>
    <mergeCell ref="D171:E171"/>
    <mergeCell ref="I171:J171"/>
    <mergeCell ref="K171:L171"/>
    <mergeCell ref="D172:E172"/>
    <mergeCell ref="I172:J172"/>
    <mergeCell ref="K172:L172"/>
    <mergeCell ref="D169:E169"/>
    <mergeCell ref="I169:J169"/>
    <mergeCell ref="K169:L169"/>
    <mergeCell ref="D170:E170"/>
    <mergeCell ref="I170:J170"/>
    <mergeCell ref="K170:L170"/>
    <mergeCell ref="D175:E175"/>
    <mergeCell ref="I175:J175"/>
    <mergeCell ref="K175:L175"/>
    <mergeCell ref="D176:E176"/>
    <mergeCell ref="I176:J176"/>
    <mergeCell ref="K176:L176"/>
    <mergeCell ref="D173:E173"/>
    <mergeCell ref="I173:J173"/>
    <mergeCell ref="K173:L173"/>
    <mergeCell ref="D174:E174"/>
    <mergeCell ref="I174:J174"/>
    <mergeCell ref="K174:L174"/>
    <mergeCell ref="D179:E179"/>
    <mergeCell ref="I179:J179"/>
    <mergeCell ref="K179:L179"/>
    <mergeCell ref="D180:E180"/>
    <mergeCell ref="I180:J180"/>
    <mergeCell ref="K180:L180"/>
    <mergeCell ref="D177:E177"/>
    <mergeCell ref="I177:J177"/>
    <mergeCell ref="K177:L177"/>
    <mergeCell ref="D178:E178"/>
    <mergeCell ref="I178:J178"/>
    <mergeCell ref="K178:L178"/>
    <mergeCell ref="D184:E184"/>
    <mergeCell ref="I184:J184"/>
    <mergeCell ref="K184:L184"/>
    <mergeCell ref="D185:E185"/>
    <mergeCell ref="I185:J185"/>
    <mergeCell ref="K185:L185"/>
    <mergeCell ref="D181:E181"/>
    <mergeCell ref="I181:J181"/>
    <mergeCell ref="K181:L181"/>
    <mergeCell ref="D183:E183"/>
    <mergeCell ref="I183:J183"/>
    <mergeCell ref="K183:L183"/>
    <mergeCell ref="D182:E182"/>
    <mergeCell ref="I182:J182"/>
    <mergeCell ref="D188:E188"/>
    <mergeCell ref="I188:J188"/>
    <mergeCell ref="K188:L188"/>
    <mergeCell ref="D189:E189"/>
    <mergeCell ref="I189:J189"/>
    <mergeCell ref="K189:L189"/>
    <mergeCell ref="D186:E186"/>
    <mergeCell ref="I186:J186"/>
    <mergeCell ref="K186:L186"/>
    <mergeCell ref="D187:E187"/>
    <mergeCell ref="I187:J187"/>
    <mergeCell ref="K187:L187"/>
    <mergeCell ref="D192:E192"/>
    <mergeCell ref="I192:J192"/>
    <mergeCell ref="K192:L192"/>
    <mergeCell ref="D193:E193"/>
    <mergeCell ref="I193:J193"/>
    <mergeCell ref="K193:L193"/>
    <mergeCell ref="D190:E190"/>
    <mergeCell ref="I190:J190"/>
    <mergeCell ref="K190:L190"/>
    <mergeCell ref="D191:E191"/>
    <mergeCell ref="I191:J191"/>
    <mergeCell ref="K191:L191"/>
    <mergeCell ref="D196:E196"/>
    <mergeCell ref="I196:J196"/>
    <mergeCell ref="K196:L196"/>
    <mergeCell ref="D197:E197"/>
    <mergeCell ref="I197:J197"/>
    <mergeCell ref="K197:L197"/>
    <mergeCell ref="D194:E194"/>
    <mergeCell ref="I194:J194"/>
    <mergeCell ref="K194:L194"/>
    <mergeCell ref="D195:E195"/>
    <mergeCell ref="I195:J195"/>
    <mergeCell ref="K195:L195"/>
    <mergeCell ref="D200:E200"/>
    <mergeCell ref="I200:J200"/>
    <mergeCell ref="K200:L200"/>
    <mergeCell ref="D201:E201"/>
    <mergeCell ref="I201:J201"/>
    <mergeCell ref="K201:L201"/>
    <mergeCell ref="D198:E198"/>
    <mergeCell ref="I198:J198"/>
    <mergeCell ref="K198:L198"/>
    <mergeCell ref="D199:E199"/>
    <mergeCell ref="I199:J199"/>
    <mergeCell ref="K199:L199"/>
    <mergeCell ref="D204:E204"/>
    <mergeCell ref="I204:J204"/>
    <mergeCell ref="K204:L204"/>
    <mergeCell ref="D205:E205"/>
    <mergeCell ref="I205:J205"/>
    <mergeCell ref="K205:L205"/>
    <mergeCell ref="D202:E202"/>
    <mergeCell ref="I202:J202"/>
    <mergeCell ref="K202:L202"/>
    <mergeCell ref="D203:E203"/>
    <mergeCell ref="I203:J203"/>
    <mergeCell ref="K203:L203"/>
    <mergeCell ref="D208:E208"/>
    <mergeCell ref="I208:J208"/>
    <mergeCell ref="K208:L208"/>
    <mergeCell ref="D209:E209"/>
    <mergeCell ref="I209:J209"/>
    <mergeCell ref="K209:L209"/>
    <mergeCell ref="D206:E206"/>
    <mergeCell ref="I206:J206"/>
    <mergeCell ref="K206:L206"/>
    <mergeCell ref="D207:E207"/>
    <mergeCell ref="I207:J207"/>
    <mergeCell ref="K207:L207"/>
    <mergeCell ref="D212:E212"/>
    <mergeCell ref="I212:J212"/>
    <mergeCell ref="K212:L212"/>
    <mergeCell ref="D213:E213"/>
    <mergeCell ref="I213:J213"/>
    <mergeCell ref="K213:L213"/>
    <mergeCell ref="D210:E210"/>
    <mergeCell ref="I210:J210"/>
    <mergeCell ref="K210:L210"/>
    <mergeCell ref="D211:E211"/>
    <mergeCell ref="I211:J211"/>
    <mergeCell ref="K211:L211"/>
    <mergeCell ref="D216:E216"/>
    <mergeCell ref="I216:J216"/>
    <mergeCell ref="K216:L216"/>
    <mergeCell ref="D217:E217"/>
    <mergeCell ref="I217:J217"/>
    <mergeCell ref="K217:L217"/>
    <mergeCell ref="D214:E214"/>
    <mergeCell ref="I214:J214"/>
    <mergeCell ref="K214:L214"/>
    <mergeCell ref="D215:E215"/>
    <mergeCell ref="I215:J215"/>
    <mergeCell ref="K215:L215"/>
    <mergeCell ref="D220:E220"/>
    <mergeCell ref="I220:J220"/>
    <mergeCell ref="K220:L220"/>
    <mergeCell ref="D221:E221"/>
    <mergeCell ref="I221:J221"/>
    <mergeCell ref="K221:L221"/>
    <mergeCell ref="D218:E218"/>
    <mergeCell ref="I218:J218"/>
    <mergeCell ref="K218:L218"/>
    <mergeCell ref="D219:E219"/>
    <mergeCell ref="I219:J219"/>
    <mergeCell ref="K219:L219"/>
    <mergeCell ref="D224:E224"/>
    <mergeCell ref="I224:J224"/>
    <mergeCell ref="K224:L224"/>
    <mergeCell ref="B225:C225"/>
    <mergeCell ref="D225:L225"/>
    <mergeCell ref="B226:F226"/>
    <mergeCell ref="I226:J226"/>
    <mergeCell ref="K226:L226"/>
    <mergeCell ref="D222:E222"/>
    <mergeCell ref="I222:J222"/>
    <mergeCell ref="K222:L222"/>
    <mergeCell ref="D223:E223"/>
    <mergeCell ref="I223:J223"/>
    <mergeCell ref="K223:L223"/>
  </mergeCells>
  <pageMargins left="0.75" right="0.75" top="1" bottom="1" header="0.5" footer="0.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H37"/>
  <sheetViews>
    <sheetView topLeftCell="A30" zoomScale="90" workbookViewId="0">
      <selection activeCell="B37" sqref="B37:F37"/>
    </sheetView>
  </sheetViews>
  <sheetFormatPr defaultRowHeight="15"/>
  <cols>
    <col min="1" max="1" width="9.140625" style="1"/>
    <col min="2" max="2" width="9.5703125" style="1" customWidth="1"/>
    <col min="3" max="3" width="13" style="1" customWidth="1"/>
    <col min="4" max="4" width="8.140625" style="1" customWidth="1"/>
    <col min="5" max="5" width="63" style="1" customWidth="1"/>
    <col min="6" max="6" width="32" style="1" customWidth="1"/>
    <col min="7" max="7" width="10.140625" style="1" hidden="1" customWidth="1"/>
    <col min="8" max="8" width="17.28515625" style="1" customWidth="1"/>
    <col min="9" max="9" width="13.85546875" style="1" customWidth="1"/>
    <col min="10" max="10" width="12.7109375" style="1" bestFit="1" customWidth="1"/>
    <col min="11" max="11" width="14.42578125" style="1" customWidth="1"/>
    <col min="12" max="25" width="9.140625" style="1"/>
    <col min="26" max="26" width="56.28515625" style="1" customWidth="1"/>
    <col min="27" max="27" width="9.140625" style="1"/>
    <col min="28" max="28" width="15.42578125" style="1" customWidth="1"/>
    <col min="29" max="29" width="15.85546875" style="1" customWidth="1"/>
    <col min="30" max="257" width="9.140625" style="1"/>
    <col min="258" max="258" width="9.5703125" style="1" customWidth="1"/>
    <col min="259" max="259" width="13" style="1" customWidth="1"/>
    <col min="260" max="260" width="8.140625" style="1" customWidth="1"/>
    <col min="261" max="261" width="63" style="1" customWidth="1"/>
    <col min="262" max="262" width="32" style="1" customWidth="1"/>
    <col min="263" max="263" width="57.140625" style="1" customWidth="1"/>
    <col min="264" max="264" width="17.28515625" style="1" customWidth="1"/>
    <col min="265" max="265" width="13.85546875" style="1" customWidth="1"/>
    <col min="266" max="266" width="12.7109375" style="1" bestFit="1" customWidth="1"/>
    <col min="267" max="267" width="14.42578125" style="1" customWidth="1"/>
    <col min="268" max="281" width="9.140625" style="1"/>
    <col min="282" max="282" width="56.28515625" style="1" customWidth="1"/>
    <col min="283" max="283" width="9.140625" style="1"/>
    <col min="284" max="284" width="15.42578125" style="1" customWidth="1"/>
    <col min="285" max="285" width="15.85546875" style="1" customWidth="1"/>
    <col min="286" max="513" width="9.140625" style="1"/>
    <col min="514" max="514" width="9.5703125" style="1" customWidth="1"/>
    <col min="515" max="515" width="13" style="1" customWidth="1"/>
    <col min="516" max="516" width="8.140625" style="1" customWidth="1"/>
    <col min="517" max="517" width="63" style="1" customWidth="1"/>
    <col min="518" max="518" width="32" style="1" customWidth="1"/>
    <col min="519" max="519" width="57.140625" style="1" customWidth="1"/>
    <col min="520" max="520" width="17.28515625" style="1" customWidth="1"/>
    <col min="521" max="521" width="13.85546875" style="1" customWidth="1"/>
    <col min="522" max="522" width="12.7109375" style="1" bestFit="1" customWidth="1"/>
    <col min="523" max="523" width="14.42578125" style="1" customWidth="1"/>
    <col min="524" max="537" width="9.140625" style="1"/>
    <col min="538" max="538" width="56.28515625" style="1" customWidth="1"/>
    <col min="539" max="539" width="9.140625" style="1"/>
    <col min="540" max="540" width="15.42578125" style="1" customWidth="1"/>
    <col min="541" max="541" width="15.85546875" style="1" customWidth="1"/>
    <col min="542" max="769" width="9.140625" style="1"/>
    <col min="770" max="770" width="9.5703125" style="1" customWidth="1"/>
    <col min="771" max="771" width="13" style="1" customWidth="1"/>
    <col min="772" max="772" width="8.140625" style="1" customWidth="1"/>
    <col min="773" max="773" width="63" style="1" customWidth="1"/>
    <col min="774" max="774" width="32" style="1" customWidth="1"/>
    <col min="775" max="775" width="57.140625" style="1" customWidth="1"/>
    <col min="776" max="776" width="17.28515625" style="1" customWidth="1"/>
    <col min="777" max="777" width="13.85546875" style="1" customWidth="1"/>
    <col min="778" max="778" width="12.7109375" style="1" bestFit="1" customWidth="1"/>
    <col min="779" max="779" width="14.42578125" style="1" customWidth="1"/>
    <col min="780" max="793" width="9.140625" style="1"/>
    <col min="794" max="794" width="56.28515625" style="1" customWidth="1"/>
    <col min="795" max="795" width="9.140625" style="1"/>
    <col min="796" max="796" width="15.42578125" style="1" customWidth="1"/>
    <col min="797" max="797" width="15.85546875" style="1" customWidth="1"/>
    <col min="798" max="1025" width="9.140625" style="1"/>
    <col min="1026" max="1026" width="9.5703125" style="1" customWidth="1"/>
    <col min="1027" max="1027" width="13" style="1" customWidth="1"/>
    <col min="1028" max="1028" width="8.140625" style="1" customWidth="1"/>
    <col min="1029" max="1029" width="63" style="1" customWidth="1"/>
    <col min="1030" max="1030" width="32" style="1" customWidth="1"/>
    <col min="1031" max="1031" width="57.140625" style="1" customWidth="1"/>
    <col min="1032" max="1032" width="17.28515625" style="1" customWidth="1"/>
    <col min="1033" max="1033" width="13.85546875" style="1" customWidth="1"/>
    <col min="1034" max="1034" width="12.7109375" style="1" bestFit="1" customWidth="1"/>
    <col min="1035" max="1035" width="14.42578125" style="1" customWidth="1"/>
    <col min="1036" max="1049" width="9.140625" style="1"/>
    <col min="1050" max="1050" width="56.28515625" style="1" customWidth="1"/>
    <col min="1051" max="1051" width="9.140625" style="1"/>
    <col min="1052" max="1052" width="15.42578125" style="1" customWidth="1"/>
    <col min="1053" max="1053" width="15.85546875" style="1" customWidth="1"/>
    <col min="1054" max="1281" width="9.140625" style="1"/>
    <col min="1282" max="1282" width="9.5703125" style="1" customWidth="1"/>
    <col min="1283" max="1283" width="13" style="1" customWidth="1"/>
    <col min="1284" max="1284" width="8.140625" style="1" customWidth="1"/>
    <col min="1285" max="1285" width="63" style="1" customWidth="1"/>
    <col min="1286" max="1286" width="32" style="1" customWidth="1"/>
    <col min="1287" max="1287" width="57.140625" style="1" customWidth="1"/>
    <col min="1288" max="1288" width="17.28515625" style="1" customWidth="1"/>
    <col min="1289" max="1289" width="13.85546875" style="1" customWidth="1"/>
    <col min="1290" max="1290" width="12.7109375" style="1" bestFit="1" customWidth="1"/>
    <col min="1291" max="1291" width="14.42578125" style="1" customWidth="1"/>
    <col min="1292" max="1305" width="9.140625" style="1"/>
    <col min="1306" max="1306" width="56.28515625" style="1" customWidth="1"/>
    <col min="1307" max="1307" width="9.140625" style="1"/>
    <col min="1308" max="1308" width="15.42578125" style="1" customWidth="1"/>
    <col min="1309" max="1309" width="15.85546875" style="1" customWidth="1"/>
    <col min="1310" max="1537" width="9.140625" style="1"/>
    <col min="1538" max="1538" width="9.5703125" style="1" customWidth="1"/>
    <col min="1539" max="1539" width="13" style="1" customWidth="1"/>
    <col min="1540" max="1540" width="8.140625" style="1" customWidth="1"/>
    <col min="1541" max="1541" width="63" style="1" customWidth="1"/>
    <col min="1542" max="1542" width="32" style="1" customWidth="1"/>
    <col min="1543" max="1543" width="57.140625" style="1" customWidth="1"/>
    <col min="1544" max="1544" width="17.28515625" style="1" customWidth="1"/>
    <col min="1545" max="1545" width="13.85546875" style="1" customWidth="1"/>
    <col min="1546" max="1546" width="12.7109375" style="1" bestFit="1" customWidth="1"/>
    <col min="1547" max="1547" width="14.42578125" style="1" customWidth="1"/>
    <col min="1548" max="1561" width="9.140625" style="1"/>
    <col min="1562" max="1562" width="56.28515625" style="1" customWidth="1"/>
    <col min="1563" max="1563" width="9.140625" style="1"/>
    <col min="1564" max="1564" width="15.42578125" style="1" customWidth="1"/>
    <col min="1565" max="1565" width="15.85546875" style="1" customWidth="1"/>
    <col min="1566" max="1793" width="9.140625" style="1"/>
    <col min="1794" max="1794" width="9.5703125" style="1" customWidth="1"/>
    <col min="1795" max="1795" width="13" style="1" customWidth="1"/>
    <col min="1796" max="1796" width="8.140625" style="1" customWidth="1"/>
    <col min="1797" max="1797" width="63" style="1" customWidth="1"/>
    <col min="1798" max="1798" width="32" style="1" customWidth="1"/>
    <col min="1799" max="1799" width="57.140625" style="1" customWidth="1"/>
    <col min="1800" max="1800" width="17.28515625" style="1" customWidth="1"/>
    <col min="1801" max="1801" width="13.85546875" style="1" customWidth="1"/>
    <col min="1802" max="1802" width="12.7109375" style="1" bestFit="1" customWidth="1"/>
    <col min="1803" max="1803" width="14.42578125" style="1" customWidth="1"/>
    <col min="1804" max="1817" width="9.140625" style="1"/>
    <col min="1818" max="1818" width="56.28515625" style="1" customWidth="1"/>
    <col min="1819" max="1819" width="9.140625" style="1"/>
    <col min="1820" max="1820" width="15.42578125" style="1" customWidth="1"/>
    <col min="1821" max="1821" width="15.85546875" style="1" customWidth="1"/>
    <col min="1822" max="2049" width="9.140625" style="1"/>
    <col min="2050" max="2050" width="9.5703125" style="1" customWidth="1"/>
    <col min="2051" max="2051" width="13" style="1" customWidth="1"/>
    <col min="2052" max="2052" width="8.140625" style="1" customWidth="1"/>
    <col min="2053" max="2053" width="63" style="1" customWidth="1"/>
    <col min="2054" max="2054" width="32" style="1" customWidth="1"/>
    <col min="2055" max="2055" width="57.140625" style="1" customWidth="1"/>
    <col min="2056" max="2056" width="17.28515625" style="1" customWidth="1"/>
    <col min="2057" max="2057" width="13.85546875" style="1" customWidth="1"/>
    <col min="2058" max="2058" width="12.7109375" style="1" bestFit="1" customWidth="1"/>
    <col min="2059" max="2059" width="14.42578125" style="1" customWidth="1"/>
    <col min="2060" max="2073" width="9.140625" style="1"/>
    <col min="2074" max="2074" width="56.28515625" style="1" customWidth="1"/>
    <col min="2075" max="2075" width="9.140625" style="1"/>
    <col min="2076" max="2076" width="15.42578125" style="1" customWidth="1"/>
    <col min="2077" max="2077" width="15.85546875" style="1" customWidth="1"/>
    <col min="2078" max="2305" width="9.140625" style="1"/>
    <col min="2306" max="2306" width="9.5703125" style="1" customWidth="1"/>
    <col min="2307" max="2307" width="13" style="1" customWidth="1"/>
    <col min="2308" max="2308" width="8.140625" style="1" customWidth="1"/>
    <col min="2309" max="2309" width="63" style="1" customWidth="1"/>
    <col min="2310" max="2310" width="32" style="1" customWidth="1"/>
    <col min="2311" max="2311" width="57.140625" style="1" customWidth="1"/>
    <col min="2312" max="2312" width="17.28515625" style="1" customWidth="1"/>
    <col min="2313" max="2313" width="13.85546875" style="1" customWidth="1"/>
    <col min="2314" max="2314" width="12.7109375" style="1" bestFit="1" customWidth="1"/>
    <col min="2315" max="2315" width="14.42578125" style="1" customWidth="1"/>
    <col min="2316" max="2329" width="9.140625" style="1"/>
    <col min="2330" max="2330" width="56.28515625" style="1" customWidth="1"/>
    <col min="2331" max="2331" width="9.140625" style="1"/>
    <col min="2332" max="2332" width="15.42578125" style="1" customWidth="1"/>
    <col min="2333" max="2333" width="15.85546875" style="1" customWidth="1"/>
    <col min="2334" max="2561" width="9.140625" style="1"/>
    <col min="2562" max="2562" width="9.5703125" style="1" customWidth="1"/>
    <col min="2563" max="2563" width="13" style="1" customWidth="1"/>
    <col min="2564" max="2564" width="8.140625" style="1" customWidth="1"/>
    <col min="2565" max="2565" width="63" style="1" customWidth="1"/>
    <col min="2566" max="2566" width="32" style="1" customWidth="1"/>
    <col min="2567" max="2567" width="57.140625" style="1" customWidth="1"/>
    <col min="2568" max="2568" width="17.28515625" style="1" customWidth="1"/>
    <col min="2569" max="2569" width="13.85546875" style="1" customWidth="1"/>
    <col min="2570" max="2570" width="12.7109375" style="1" bestFit="1" customWidth="1"/>
    <col min="2571" max="2571" width="14.42578125" style="1" customWidth="1"/>
    <col min="2572" max="2585" width="9.140625" style="1"/>
    <col min="2586" max="2586" width="56.28515625" style="1" customWidth="1"/>
    <col min="2587" max="2587" width="9.140625" style="1"/>
    <col min="2588" max="2588" width="15.42578125" style="1" customWidth="1"/>
    <col min="2589" max="2589" width="15.85546875" style="1" customWidth="1"/>
    <col min="2590" max="2817" width="9.140625" style="1"/>
    <col min="2818" max="2818" width="9.5703125" style="1" customWidth="1"/>
    <col min="2819" max="2819" width="13" style="1" customWidth="1"/>
    <col min="2820" max="2820" width="8.140625" style="1" customWidth="1"/>
    <col min="2821" max="2821" width="63" style="1" customWidth="1"/>
    <col min="2822" max="2822" width="32" style="1" customWidth="1"/>
    <col min="2823" max="2823" width="57.140625" style="1" customWidth="1"/>
    <col min="2824" max="2824" width="17.28515625" style="1" customWidth="1"/>
    <col min="2825" max="2825" width="13.85546875" style="1" customWidth="1"/>
    <col min="2826" max="2826" width="12.7109375" style="1" bestFit="1" customWidth="1"/>
    <col min="2827" max="2827" width="14.42578125" style="1" customWidth="1"/>
    <col min="2828" max="2841" width="9.140625" style="1"/>
    <col min="2842" max="2842" width="56.28515625" style="1" customWidth="1"/>
    <col min="2843" max="2843" width="9.140625" style="1"/>
    <col min="2844" max="2844" width="15.42578125" style="1" customWidth="1"/>
    <col min="2845" max="2845" width="15.85546875" style="1" customWidth="1"/>
    <col min="2846" max="3073" width="9.140625" style="1"/>
    <col min="3074" max="3074" width="9.5703125" style="1" customWidth="1"/>
    <col min="3075" max="3075" width="13" style="1" customWidth="1"/>
    <col min="3076" max="3076" width="8.140625" style="1" customWidth="1"/>
    <col min="3077" max="3077" width="63" style="1" customWidth="1"/>
    <col min="3078" max="3078" width="32" style="1" customWidth="1"/>
    <col min="3079" max="3079" width="57.140625" style="1" customWidth="1"/>
    <col min="3080" max="3080" width="17.28515625" style="1" customWidth="1"/>
    <col min="3081" max="3081" width="13.85546875" style="1" customWidth="1"/>
    <col min="3082" max="3082" width="12.7109375" style="1" bestFit="1" customWidth="1"/>
    <col min="3083" max="3083" width="14.42578125" style="1" customWidth="1"/>
    <col min="3084" max="3097" width="9.140625" style="1"/>
    <col min="3098" max="3098" width="56.28515625" style="1" customWidth="1"/>
    <col min="3099" max="3099" width="9.140625" style="1"/>
    <col min="3100" max="3100" width="15.42578125" style="1" customWidth="1"/>
    <col min="3101" max="3101" width="15.85546875" style="1" customWidth="1"/>
    <col min="3102" max="3329" width="9.140625" style="1"/>
    <col min="3330" max="3330" width="9.5703125" style="1" customWidth="1"/>
    <col min="3331" max="3331" width="13" style="1" customWidth="1"/>
    <col min="3332" max="3332" width="8.140625" style="1" customWidth="1"/>
    <col min="3333" max="3333" width="63" style="1" customWidth="1"/>
    <col min="3334" max="3334" width="32" style="1" customWidth="1"/>
    <col min="3335" max="3335" width="57.140625" style="1" customWidth="1"/>
    <col min="3336" max="3336" width="17.28515625" style="1" customWidth="1"/>
    <col min="3337" max="3337" width="13.85546875" style="1" customWidth="1"/>
    <col min="3338" max="3338" width="12.7109375" style="1" bestFit="1" customWidth="1"/>
    <col min="3339" max="3339" width="14.42578125" style="1" customWidth="1"/>
    <col min="3340" max="3353" width="9.140625" style="1"/>
    <col min="3354" max="3354" width="56.28515625" style="1" customWidth="1"/>
    <col min="3355" max="3355" width="9.140625" style="1"/>
    <col min="3356" max="3356" width="15.42578125" style="1" customWidth="1"/>
    <col min="3357" max="3357" width="15.85546875" style="1" customWidth="1"/>
    <col min="3358" max="3585" width="9.140625" style="1"/>
    <col min="3586" max="3586" width="9.5703125" style="1" customWidth="1"/>
    <col min="3587" max="3587" width="13" style="1" customWidth="1"/>
    <col min="3588" max="3588" width="8.140625" style="1" customWidth="1"/>
    <col min="3589" max="3589" width="63" style="1" customWidth="1"/>
    <col min="3590" max="3590" width="32" style="1" customWidth="1"/>
    <col min="3591" max="3591" width="57.140625" style="1" customWidth="1"/>
    <col min="3592" max="3592" width="17.28515625" style="1" customWidth="1"/>
    <col min="3593" max="3593" width="13.85546875" style="1" customWidth="1"/>
    <col min="3594" max="3594" width="12.7109375" style="1" bestFit="1" customWidth="1"/>
    <col min="3595" max="3595" width="14.42578125" style="1" customWidth="1"/>
    <col min="3596" max="3609" width="9.140625" style="1"/>
    <col min="3610" max="3610" width="56.28515625" style="1" customWidth="1"/>
    <col min="3611" max="3611" width="9.140625" style="1"/>
    <col min="3612" max="3612" width="15.42578125" style="1" customWidth="1"/>
    <col min="3613" max="3613" width="15.85546875" style="1" customWidth="1"/>
    <col min="3614" max="3841" width="9.140625" style="1"/>
    <col min="3842" max="3842" width="9.5703125" style="1" customWidth="1"/>
    <col min="3843" max="3843" width="13" style="1" customWidth="1"/>
    <col min="3844" max="3844" width="8.140625" style="1" customWidth="1"/>
    <col min="3845" max="3845" width="63" style="1" customWidth="1"/>
    <col min="3846" max="3846" width="32" style="1" customWidth="1"/>
    <col min="3847" max="3847" width="57.140625" style="1" customWidth="1"/>
    <col min="3848" max="3848" width="17.28515625" style="1" customWidth="1"/>
    <col min="3849" max="3849" width="13.85546875" style="1" customWidth="1"/>
    <col min="3850" max="3850" width="12.7109375" style="1" bestFit="1" customWidth="1"/>
    <col min="3851" max="3851" width="14.42578125" style="1" customWidth="1"/>
    <col min="3852" max="3865" width="9.140625" style="1"/>
    <col min="3866" max="3866" width="56.28515625" style="1" customWidth="1"/>
    <col min="3867" max="3867" width="9.140625" style="1"/>
    <col min="3868" max="3868" width="15.42578125" style="1" customWidth="1"/>
    <col min="3869" max="3869" width="15.85546875" style="1" customWidth="1"/>
    <col min="3870" max="4097" width="9.140625" style="1"/>
    <col min="4098" max="4098" width="9.5703125" style="1" customWidth="1"/>
    <col min="4099" max="4099" width="13" style="1" customWidth="1"/>
    <col min="4100" max="4100" width="8.140625" style="1" customWidth="1"/>
    <col min="4101" max="4101" width="63" style="1" customWidth="1"/>
    <col min="4102" max="4102" width="32" style="1" customWidth="1"/>
    <col min="4103" max="4103" width="57.140625" style="1" customWidth="1"/>
    <col min="4104" max="4104" width="17.28515625" style="1" customWidth="1"/>
    <col min="4105" max="4105" width="13.85546875" style="1" customWidth="1"/>
    <col min="4106" max="4106" width="12.7109375" style="1" bestFit="1" customWidth="1"/>
    <col min="4107" max="4107" width="14.42578125" style="1" customWidth="1"/>
    <col min="4108" max="4121" width="9.140625" style="1"/>
    <col min="4122" max="4122" width="56.28515625" style="1" customWidth="1"/>
    <col min="4123" max="4123" width="9.140625" style="1"/>
    <col min="4124" max="4124" width="15.42578125" style="1" customWidth="1"/>
    <col min="4125" max="4125" width="15.85546875" style="1" customWidth="1"/>
    <col min="4126" max="4353" width="9.140625" style="1"/>
    <col min="4354" max="4354" width="9.5703125" style="1" customWidth="1"/>
    <col min="4355" max="4355" width="13" style="1" customWidth="1"/>
    <col min="4356" max="4356" width="8.140625" style="1" customWidth="1"/>
    <col min="4357" max="4357" width="63" style="1" customWidth="1"/>
    <col min="4358" max="4358" width="32" style="1" customWidth="1"/>
    <col min="4359" max="4359" width="57.140625" style="1" customWidth="1"/>
    <col min="4360" max="4360" width="17.28515625" style="1" customWidth="1"/>
    <col min="4361" max="4361" width="13.85546875" style="1" customWidth="1"/>
    <col min="4362" max="4362" width="12.7109375" style="1" bestFit="1" customWidth="1"/>
    <col min="4363" max="4363" width="14.42578125" style="1" customWidth="1"/>
    <col min="4364" max="4377" width="9.140625" style="1"/>
    <col min="4378" max="4378" width="56.28515625" style="1" customWidth="1"/>
    <col min="4379" max="4379" width="9.140625" style="1"/>
    <col min="4380" max="4380" width="15.42578125" style="1" customWidth="1"/>
    <col min="4381" max="4381" width="15.85546875" style="1" customWidth="1"/>
    <col min="4382" max="4609" width="9.140625" style="1"/>
    <col min="4610" max="4610" width="9.5703125" style="1" customWidth="1"/>
    <col min="4611" max="4611" width="13" style="1" customWidth="1"/>
    <col min="4612" max="4612" width="8.140625" style="1" customWidth="1"/>
    <col min="4613" max="4613" width="63" style="1" customWidth="1"/>
    <col min="4614" max="4614" width="32" style="1" customWidth="1"/>
    <col min="4615" max="4615" width="57.140625" style="1" customWidth="1"/>
    <col min="4616" max="4616" width="17.28515625" style="1" customWidth="1"/>
    <col min="4617" max="4617" width="13.85546875" style="1" customWidth="1"/>
    <col min="4618" max="4618" width="12.7109375" style="1" bestFit="1" customWidth="1"/>
    <col min="4619" max="4619" width="14.42578125" style="1" customWidth="1"/>
    <col min="4620" max="4633" width="9.140625" style="1"/>
    <col min="4634" max="4634" width="56.28515625" style="1" customWidth="1"/>
    <col min="4635" max="4635" width="9.140625" style="1"/>
    <col min="4636" max="4636" width="15.42578125" style="1" customWidth="1"/>
    <col min="4637" max="4637" width="15.85546875" style="1" customWidth="1"/>
    <col min="4638" max="4865" width="9.140625" style="1"/>
    <col min="4866" max="4866" width="9.5703125" style="1" customWidth="1"/>
    <col min="4867" max="4867" width="13" style="1" customWidth="1"/>
    <col min="4868" max="4868" width="8.140625" style="1" customWidth="1"/>
    <col min="4869" max="4869" width="63" style="1" customWidth="1"/>
    <col min="4870" max="4870" width="32" style="1" customWidth="1"/>
    <col min="4871" max="4871" width="57.140625" style="1" customWidth="1"/>
    <col min="4872" max="4872" width="17.28515625" style="1" customWidth="1"/>
    <col min="4873" max="4873" width="13.85546875" style="1" customWidth="1"/>
    <col min="4874" max="4874" width="12.7109375" style="1" bestFit="1" customWidth="1"/>
    <col min="4875" max="4875" width="14.42578125" style="1" customWidth="1"/>
    <col min="4876" max="4889" width="9.140625" style="1"/>
    <col min="4890" max="4890" width="56.28515625" style="1" customWidth="1"/>
    <col min="4891" max="4891" width="9.140625" style="1"/>
    <col min="4892" max="4892" width="15.42578125" style="1" customWidth="1"/>
    <col min="4893" max="4893" width="15.85546875" style="1" customWidth="1"/>
    <col min="4894" max="5121" width="9.140625" style="1"/>
    <col min="5122" max="5122" width="9.5703125" style="1" customWidth="1"/>
    <col min="5123" max="5123" width="13" style="1" customWidth="1"/>
    <col min="5124" max="5124" width="8.140625" style="1" customWidth="1"/>
    <col min="5125" max="5125" width="63" style="1" customWidth="1"/>
    <col min="5126" max="5126" width="32" style="1" customWidth="1"/>
    <col min="5127" max="5127" width="57.140625" style="1" customWidth="1"/>
    <col min="5128" max="5128" width="17.28515625" style="1" customWidth="1"/>
    <col min="5129" max="5129" width="13.85546875" style="1" customWidth="1"/>
    <col min="5130" max="5130" width="12.7109375" style="1" bestFit="1" customWidth="1"/>
    <col min="5131" max="5131" width="14.42578125" style="1" customWidth="1"/>
    <col min="5132" max="5145" width="9.140625" style="1"/>
    <col min="5146" max="5146" width="56.28515625" style="1" customWidth="1"/>
    <col min="5147" max="5147" width="9.140625" style="1"/>
    <col min="5148" max="5148" width="15.42578125" style="1" customWidth="1"/>
    <col min="5149" max="5149" width="15.85546875" style="1" customWidth="1"/>
    <col min="5150" max="5377" width="9.140625" style="1"/>
    <col min="5378" max="5378" width="9.5703125" style="1" customWidth="1"/>
    <col min="5379" max="5379" width="13" style="1" customWidth="1"/>
    <col min="5380" max="5380" width="8.140625" style="1" customWidth="1"/>
    <col min="5381" max="5381" width="63" style="1" customWidth="1"/>
    <col min="5382" max="5382" width="32" style="1" customWidth="1"/>
    <col min="5383" max="5383" width="57.140625" style="1" customWidth="1"/>
    <col min="5384" max="5384" width="17.28515625" style="1" customWidth="1"/>
    <col min="5385" max="5385" width="13.85546875" style="1" customWidth="1"/>
    <col min="5386" max="5386" width="12.7109375" style="1" bestFit="1" customWidth="1"/>
    <col min="5387" max="5387" width="14.42578125" style="1" customWidth="1"/>
    <col min="5388" max="5401" width="9.140625" style="1"/>
    <col min="5402" max="5402" width="56.28515625" style="1" customWidth="1"/>
    <col min="5403" max="5403" width="9.140625" style="1"/>
    <col min="5404" max="5404" width="15.42578125" style="1" customWidth="1"/>
    <col min="5405" max="5405" width="15.85546875" style="1" customWidth="1"/>
    <col min="5406" max="5633" width="9.140625" style="1"/>
    <col min="5634" max="5634" width="9.5703125" style="1" customWidth="1"/>
    <col min="5635" max="5635" width="13" style="1" customWidth="1"/>
    <col min="5636" max="5636" width="8.140625" style="1" customWidth="1"/>
    <col min="5637" max="5637" width="63" style="1" customWidth="1"/>
    <col min="5638" max="5638" width="32" style="1" customWidth="1"/>
    <col min="5639" max="5639" width="57.140625" style="1" customWidth="1"/>
    <col min="5640" max="5640" width="17.28515625" style="1" customWidth="1"/>
    <col min="5641" max="5641" width="13.85546875" style="1" customWidth="1"/>
    <col min="5642" max="5642" width="12.7109375" style="1" bestFit="1" customWidth="1"/>
    <col min="5643" max="5643" width="14.42578125" style="1" customWidth="1"/>
    <col min="5644" max="5657" width="9.140625" style="1"/>
    <col min="5658" max="5658" width="56.28515625" style="1" customWidth="1"/>
    <col min="5659" max="5659" width="9.140625" style="1"/>
    <col min="5660" max="5660" width="15.42578125" style="1" customWidth="1"/>
    <col min="5661" max="5661" width="15.85546875" style="1" customWidth="1"/>
    <col min="5662" max="5889" width="9.140625" style="1"/>
    <col min="5890" max="5890" width="9.5703125" style="1" customWidth="1"/>
    <col min="5891" max="5891" width="13" style="1" customWidth="1"/>
    <col min="5892" max="5892" width="8.140625" style="1" customWidth="1"/>
    <col min="5893" max="5893" width="63" style="1" customWidth="1"/>
    <col min="5894" max="5894" width="32" style="1" customWidth="1"/>
    <col min="5895" max="5895" width="57.140625" style="1" customWidth="1"/>
    <col min="5896" max="5896" width="17.28515625" style="1" customWidth="1"/>
    <col min="5897" max="5897" width="13.85546875" style="1" customWidth="1"/>
    <col min="5898" max="5898" width="12.7109375" style="1" bestFit="1" customWidth="1"/>
    <col min="5899" max="5899" width="14.42578125" style="1" customWidth="1"/>
    <col min="5900" max="5913" width="9.140625" style="1"/>
    <col min="5914" max="5914" width="56.28515625" style="1" customWidth="1"/>
    <col min="5915" max="5915" width="9.140625" style="1"/>
    <col min="5916" max="5916" width="15.42578125" style="1" customWidth="1"/>
    <col min="5917" max="5917" width="15.85546875" style="1" customWidth="1"/>
    <col min="5918" max="6145" width="9.140625" style="1"/>
    <col min="6146" max="6146" width="9.5703125" style="1" customWidth="1"/>
    <col min="6147" max="6147" width="13" style="1" customWidth="1"/>
    <col min="6148" max="6148" width="8.140625" style="1" customWidth="1"/>
    <col min="6149" max="6149" width="63" style="1" customWidth="1"/>
    <col min="6150" max="6150" width="32" style="1" customWidth="1"/>
    <col min="6151" max="6151" width="57.140625" style="1" customWidth="1"/>
    <col min="6152" max="6152" width="17.28515625" style="1" customWidth="1"/>
    <col min="6153" max="6153" width="13.85546875" style="1" customWidth="1"/>
    <col min="6154" max="6154" width="12.7109375" style="1" bestFit="1" customWidth="1"/>
    <col min="6155" max="6155" width="14.42578125" style="1" customWidth="1"/>
    <col min="6156" max="6169" width="9.140625" style="1"/>
    <col min="6170" max="6170" width="56.28515625" style="1" customWidth="1"/>
    <col min="6171" max="6171" width="9.140625" style="1"/>
    <col min="6172" max="6172" width="15.42578125" style="1" customWidth="1"/>
    <col min="6173" max="6173" width="15.85546875" style="1" customWidth="1"/>
    <col min="6174" max="6401" width="9.140625" style="1"/>
    <col min="6402" max="6402" width="9.5703125" style="1" customWidth="1"/>
    <col min="6403" max="6403" width="13" style="1" customWidth="1"/>
    <col min="6404" max="6404" width="8.140625" style="1" customWidth="1"/>
    <col min="6405" max="6405" width="63" style="1" customWidth="1"/>
    <col min="6406" max="6406" width="32" style="1" customWidth="1"/>
    <col min="6407" max="6407" width="57.140625" style="1" customWidth="1"/>
    <col min="6408" max="6408" width="17.28515625" style="1" customWidth="1"/>
    <col min="6409" max="6409" width="13.85546875" style="1" customWidth="1"/>
    <col min="6410" max="6410" width="12.7109375" style="1" bestFit="1" customWidth="1"/>
    <col min="6411" max="6411" width="14.42578125" style="1" customWidth="1"/>
    <col min="6412" max="6425" width="9.140625" style="1"/>
    <col min="6426" max="6426" width="56.28515625" style="1" customWidth="1"/>
    <col min="6427" max="6427" width="9.140625" style="1"/>
    <col min="6428" max="6428" width="15.42578125" style="1" customWidth="1"/>
    <col min="6429" max="6429" width="15.85546875" style="1" customWidth="1"/>
    <col min="6430" max="6657" width="9.140625" style="1"/>
    <col min="6658" max="6658" width="9.5703125" style="1" customWidth="1"/>
    <col min="6659" max="6659" width="13" style="1" customWidth="1"/>
    <col min="6660" max="6660" width="8.140625" style="1" customWidth="1"/>
    <col min="6661" max="6661" width="63" style="1" customWidth="1"/>
    <col min="6662" max="6662" width="32" style="1" customWidth="1"/>
    <col min="6663" max="6663" width="57.140625" style="1" customWidth="1"/>
    <col min="6664" max="6664" width="17.28515625" style="1" customWidth="1"/>
    <col min="6665" max="6665" width="13.85546875" style="1" customWidth="1"/>
    <col min="6666" max="6666" width="12.7109375" style="1" bestFit="1" customWidth="1"/>
    <col min="6667" max="6667" width="14.42578125" style="1" customWidth="1"/>
    <col min="6668" max="6681" width="9.140625" style="1"/>
    <col min="6682" max="6682" width="56.28515625" style="1" customWidth="1"/>
    <col min="6683" max="6683" width="9.140625" style="1"/>
    <col min="6684" max="6684" width="15.42578125" style="1" customWidth="1"/>
    <col min="6685" max="6685" width="15.85546875" style="1" customWidth="1"/>
    <col min="6686" max="6913" width="9.140625" style="1"/>
    <col min="6914" max="6914" width="9.5703125" style="1" customWidth="1"/>
    <col min="6915" max="6915" width="13" style="1" customWidth="1"/>
    <col min="6916" max="6916" width="8.140625" style="1" customWidth="1"/>
    <col min="6917" max="6917" width="63" style="1" customWidth="1"/>
    <col min="6918" max="6918" width="32" style="1" customWidth="1"/>
    <col min="6919" max="6919" width="57.140625" style="1" customWidth="1"/>
    <col min="6920" max="6920" width="17.28515625" style="1" customWidth="1"/>
    <col min="6921" max="6921" width="13.85546875" style="1" customWidth="1"/>
    <col min="6922" max="6922" width="12.7109375" style="1" bestFit="1" customWidth="1"/>
    <col min="6923" max="6923" width="14.42578125" style="1" customWidth="1"/>
    <col min="6924" max="6937" width="9.140625" style="1"/>
    <col min="6938" max="6938" width="56.28515625" style="1" customWidth="1"/>
    <col min="6939" max="6939" width="9.140625" style="1"/>
    <col min="6940" max="6940" width="15.42578125" style="1" customWidth="1"/>
    <col min="6941" max="6941" width="15.85546875" style="1" customWidth="1"/>
    <col min="6942" max="7169" width="9.140625" style="1"/>
    <col min="7170" max="7170" width="9.5703125" style="1" customWidth="1"/>
    <col min="7171" max="7171" width="13" style="1" customWidth="1"/>
    <col min="7172" max="7172" width="8.140625" style="1" customWidth="1"/>
    <col min="7173" max="7173" width="63" style="1" customWidth="1"/>
    <col min="7174" max="7174" width="32" style="1" customWidth="1"/>
    <col min="7175" max="7175" width="57.140625" style="1" customWidth="1"/>
    <col min="7176" max="7176" width="17.28515625" style="1" customWidth="1"/>
    <col min="7177" max="7177" width="13.85546875" style="1" customWidth="1"/>
    <col min="7178" max="7178" width="12.7109375" style="1" bestFit="1" customWidth="1"/>
    <col min="7179" max="7179" width="14.42578125" style="1" customWidth="1"/>
    <col min="7180" max="7193" width="9.140625" style="1"/>
    <col min="7194" max="7194" width="56.28515625" style="1" customWidth="1"/>
    <col min="7195" max="7195" width="9.140625" style="1"/>
    <col min="7196" max="7196" width="15.42578125" style="1" customWidth="1"/>
    <col min="7197" max="7197" width="15.85546875" style="1" customWidth="1"/>
    <col min="7198" max="7425" width="9.140625" style="1"/>
    <col min="7426" max="7426" width="9.5703125" style="1" customWidth="1"/>
    <col min="7427" max="7427" width="13" style="1" customWidth="1"/>
    <col min="7428" max="7428" width="8.140625" style="1" customWidth="1"/>
    <col min="7429" max="7429" width="63" style="1" customWidth="1"/>
    <col min="7430" max="7430" width="32" style="1" customWidth="1"/>
    <col min="7431" max="7431" width="57.140625" style="1" customWidth="1"/>
    <col min="7432" max="7432" width="17.28515625" style="1" customWidth="1"/>
    <col min="7433" max="7433" width="13.85546875" style="1" customWidth="1"/>
    <col min="7434" max="7434" width="12.7109375" style="1" bestFit="1" customWidth="1"/>
    <col min="7435" max="7435" width="14.42578125" style="1" customWidth="1"/>
    <col min="7436" max="7449" width="9.140625" style="1"/>
    <col min="7450" max="7450" width="56.28515625" style="1" customWidth="1"/>
    <col min="7451" max="7451" width="9.140625" style="1"/>
    <col min="7452" max="7452" width="15.42578125" style="1" customWidth="1"/>
    <col min="7453" max="7453" width="15.85546875" style="1" customWidth="1"/>
    <col min="7454" max="7681" width="9.140625" style="1"/>
    <col min="7682" max="7682" width="9.5703125" style="1" customWidth="1"/>
    <col min="7683" max="7683" width="13" style="1" customWidth="1"/>
    <col min="7684" max="7684" width="8.140625" style="1" customWidth="1"/>
    <col min="7685" max="7685" width="63" style="1" customWidth="1"/>
    <col min="7686" max="7686" width="32" style="1" customWidth="1"/>
    <col min="7687" max="7687" width="57.140625" style="1" customWidth="1"/>
    <col min="7688" max="7688" width="17.28515625" style="1" customWidth="1"/>
    <col min="7689" max="7689" width="13.85546875" style="1" customWidth="1"/>
    <col min="7690" max="7690" width="12.7109375" style="1" bestFit="1" customWidth="1"/>
    <col min="7691" max="7691" width="14.42578125" style="1" customWidth="1"/>
    <col min="7692" max="7705" width="9.140625" style="1"/>
    <col min="7706" max="7706" width="56.28515625" style="1" customWidth="1"/>
    <col min="7707" max="7707" width="9.140625" style="1"/>
    <col min="7708" max="7708" width="15.42578125" style="1" customWidth="1"/>
    <col min="7709" max="7709" width="15.85546875" style="1" customWidth="1"/>
    <col min="7710" max="7937" width="9.140625" style="1"/>
    <col min="7938" max="7938" width="9.5703125" style="1" customWidth="1"/>
    <col min="7939" max="7939" width="13" style="1" customWidth="1"/>
    <col min="7940" max="7940" width="8.140625" style="1" customWidth="1"/>
    <col min="7941" max="7941" width="63" style="1" customWidth="1"/>
    <col min="7942" max="7942" width="32" style="1" customWidth="1"/>
    <col min="7943" max="7943" width="57.140625" style="1" customWidth="1"/>
    <col min="7944" max="7944" width="17.28515625" style="1" customWidth="1"/>
    <col min="7945" max="7945" width="13.85546875" style="1" customWidth="1"/>
    <col min="7946" max="7946" width="12.7109375" style="1" bestFit="1" customWidth="1"/>
    <col min="7947" max="7947" width="14.42578125" style="1" customWidth="1"/>
    <col min="7948" max="7961" width="9.140625" style="1"/>
    <col min="7962" max="7962" width="56.28515625" style="1" customWidth="1"/>
    <col min="7963" max="7963" width="9.140625" style="1"/>
    <col min="7964" max="7964" width="15.42578125" style="1" customWidth="1"/>
    <col min="7965" max="7965" width="15.85546875" style="1" customWidth="1"/>
    <col min="7966" max="8193" width="9.140625" style="1"/>
    <col min="8194" max="8194" width="9.5703125" style="1" customWidth="1"/>
    <col min="8195" max="8195" width="13" style="1" customWidth="1"/>
    <col min="8196" max="8196" width="8.140625" style="1" customWidth="1"/>
    <col min="8197" max="8197" width="63" style="1" customWidth="1"/>
    <col min="8198" max="8198" width="32" style="1" customWidth="1"/>
    <col min="8199" max="8199" width="57.140625" style="1" customWidth="1"/>
    <col min="8200" max="8200" width="17.28515625" style="1" customWidth="1"/>
    <col min="8201" max="8201" width="13.85546875" style="1" customWidth="1"/>
    <col min="8202" max="8202" width="12.7109375" style="1" bestFit="1" customWidth="1"/>
    <col min="8203" max="8203" width="14.42578125" style="1" customWidth="1"/>
    <col min="8204" max="8217" width="9.140625" style="1"/>
    <col min="8218" max="8218" width="56.28515625" style="1" customWidth="1"/>
    <col min="8219" max="8219" width="9.140625" style="1"/>
    <col min="8220" max="8220" width="15.42578125" style="1" customWidth="1"/>
    <col min="8221" max="8221" width="15.85546875" style="1" customWidth="1"/>
    <col min="8222" max="8449" width="9.140625" style="1"/>
    <col min="8450" max="8450" width="9.5703125" style="1" customWidth="1"/>
    <col min="8451" max="8451" width="13" style="1" customWidth="1"/>
    <col min="8452" max="8452" width="8.140625" style="1" customWidth="1"/>
    <col min="8453" max="8453" width="63" style="1" customWidth="1"/>
    <col min="8454" max="8454" width="32" style="1" customWidth="1"/>
    <col min="8455" max="8455" width="57.140625" style="1" customWidth="1"/>
    <col min="8456" max="8456" width="17.28515625" style="1" customWidth="1"/>
    <col min="8457" max="8457" width="13.85546875" style="1" customWidth="1"/>
    <col min="8458" max="8458" width="12.7109375" style="1" bestFit="1" customWidth="1"/>
    <col min="8459" max="8459" width="14.42578125" style="1" customWidth="1"/>
    <col min="8460" max="8473" width="9.140625" style="1"/>
    <col min="8474" max="8474" width="56.28515625" style="1" customWidth="1"/>
    <col min="8475" max="8475" width="9.140625" style="1"/>
    <col min="8476" max="8476" width="15.42578125" style="1" customWidth="1"/>
    <col min="8477" max="8477" width="15.85546875" style="1" customWidth="1"/>
    <col min="8478" max="8705" width="9.140625" style="1"/>
    <col min="8706" max="8706" width="9.5703125" style="1" customWidth="1"/>
    <col min="8707" max="8707" width="13" style="1" customWidth="1"/>
    <col min="8708" max="8708" width="8.140625" style="1" customWidth="1"/>
    <col min="8709" max="8709" width="63" style="1" customWidth="1"/>
    <col min="8710" max="8710" width="32" style="1" customWidth="1"/>
    <col min="8711" max="8711" width="57.140625" style="1" customWidth="1"/>
    <col min="8712" max="8712" width="17.28515625" style="1" customWidth="1"/>
    <col min="8713" max="8713" width="13.85546875" style="1" customWidth="1"/>
    <col min="8714" max="8714" width="12.7109375" style="1" bestFit="1" customWidth="1"/>
    <col min="8715" max="8715" width="14.42578125" style="1" customWidth="1"/>
    <col min="8716" max="8729" width="9.140625" style="1"/>
    <col min="8730" max="8730" width="56.28515625" style="1" customWidth="1"/>
    <col min="8731" max="8731" width="9.140625" style="1"/>
    <col min="8732" max="8732" width="15.42578125" style="1" customWidth="1"/>
    <col min="8733" max="8733" width="15.85546875" style="1" customWidth="1"/>
    <col min="8734" max="8961" width="9.140625" style="1"/>
    <col min="8962" max="8962" width="9.5703125" style="1" customWidth="1"/>
    <col min="8963" max="8963" width="13" style="1" customWidth="1"/>
    <col min="8964" max="8964" width="8.140625" style="1" customWidth="1"/>
    <col min="8965" max="8965" width="63" style="1" customWidth="1"/>
    <col min="8966" max="8966" width="32" style="1" customWidth="1"/>
    <col min="8967" max="8967" width="57.140625" style="1" customWidth="1"/>
    <col min="8968" max="8968" width="17.28515625" style="1" customWidth="1"/>
    <col min="8969" max="8969" width="13.85546875" style="1" customWidth="1"/>
    <col min="8970" max="8970" width="12.7109375" style="1" bestFit="1" customWidth="1"/>
    <col min="8971" max="8971" width="14.42578125" style="1" customWidth="1"/>
    <col min="8972" max="8985" width="9.140625" style="1"/>
    <col min="8986" max="8986" width="56.28515625" style="1" customWidth="1"/>
    <col min="8987" max="8987" width="9.140625" style="1"/>
    <col min="8988" max="8988" width="15.42578125" style="1" customWidth="1"/>
    <col min="8989" max="8989" width="15.85546875" style="1" customWidth="1"/>
    <col min="8990" max="9217" width="9.140625" style="1"/>
    <col min="9218" max="9218" width="9.5703125" style="1" customWidth="1"/>
    <col min="9219" max="9219" width="13" style="1" customWidth="1"/>
    <col min="9220" max="9220" width="8.140625" style="1" customWidth="1"/>
    <col min="9221" max="9221" width="63" style="1" customWidth="1"/>
    <col min="9222" max="9222" width="32" style="1" customWidth="1"/>
    <col min="9223" max="9223" width="57.140625" style="1" customWidth="1"/>
    <col min="9224" max="9224" width="17.28515625" style="1" customWidth="1"/>
    <col min="9225" max="9225" width="13.85546875" style="1" customWidth="1"/>
    <col min="9226" max="9226" width="12.7109375" style="1" bestFit="1" customWidth="1"/>
    <col min="9227" max="9227" width="14.42578125" style="1" customWidth="1"/>
    <col min="9228" max="9241" width="9.140625" style="1"/>
    <col min="9242" max="9242" width="56.28515625" style="1" customWidth="1"/>
    <col min="9243" max="9243" width="9.140625" style="1"/>
    <col min="9244" max="9244" width="15.42578125" style="1" customWidth="1"/>
    <col min="9245" max="9245" width="15.85546875" style="1" customWidth="1"/>
    <col min="9246" max="9473" width="9.140625" style="1"/>
    <col min="9474" max="9474" width="9.5703125" style="1" customWidth="1"/>
    <col min="9475" max="9475" width="13" style="1" customWidth="1"/>
    <col min="9476" max="9476" width="8.140625" style="1" customWidth="1"/>
    <col min="9477" max="9477" width="63" style="1" customWidth="1"/>
    <col min="9478" max="9478" width="32" style="1" customWidth="1"/>
    <col min="9479" max="9479" width="57.140625" style="1" customWidth="1"/>
    <col min="9480" max="9480" width="17.28515625" style="1" customWidth="1"/>
    <col min="9481" max="9481" width="13.85546875" style="1" customWidth="1"/>
    <col min="9482" max="9482" width="12.7109375" style="1" bestFit="1" customWidth="1"/>
    <col min="9483" max="9483" width="14.42578125" style="1" customWidth="1"/>
    <col min="9484" max="9497" width="9.140625" style="1"/>
    <col min="9498" max="9498" width="56.28515625" style="1" customWidth="1"/>
    <col min="9499" max="9499" width="9.140625" style="1"/>
    <col min="9500" max="9500" width="15.42578125" style="1" customWidth="1"/>
    <col min="9501" max="9501" width="15.85546875" style="1" customWidth="1"/>
    <col min="9502" max="9729" width="9.140625" style="1"/>
    <col min="9730" max="9730" width="9.5703125" style="1" customWidth="1"/>
    <col min="9731" max="9731" width="13" style="1" customWidth="1"/>
    <col min="9732" max="9732" width="8.140625" style="1" customWidth="1"/>
    <col min="9733" max="9733" width="63" style="1" customWidth="1"/>
    <col min="9734" max="9734" width="32" style="1" customWidth="1"/>
    <col min="9735" max="9735" width="57.140625" style="1" customWidth="1"/>
    <col min="9736" max="9736" width="17.28515625" style="1" customWidth="1"/>
    <col min="9737" max="9737" width="13.85546875" style="1" customWidth="1"/>
    <col min="9738" max="9738" width="12.7109375" style="1" bestFit="1" customWidth="1"/>
    <col min="9739" max="9739" width="14.42578125" style="1" customWidth="1"/>
    <col min="9740" max="9753" width="9.140625" style="1"/>
    <col min="9754" max="9754" width="56.28515625" style="1" customWidth="1"/>
    <col min="9755" max="9755" width="9.140625" style="1"/>
    <col min="9756" max="9756" width="15.42578125" style="1" customWidth="1"/>
    <col min="9757" max="9757" width="15.85546875" style="1" customWidth="1"/>
    <col min="9758" max="9985" width="9.140625" style="1"/>
    <col min="9986" max="9986" width="9.5703125" style="1" customWidth="1"/>
    <col min="9987" max="9987" width="13" style="1" customWidth="1"/>
    <col min="9988" max="9988" width="8.140625" style="1" customWidth="1"/>
    <col min="9989" max="9989" width="63" style="1" customWidth="1"/>
    <col min="9990" max="9990" width="32" style="1" customWidth="1"/>
    <col min="9991" max="9991" width="57.140625" style="1" customWidth="1"/>
    <col min="9992" max="9992" width="17.28515625" style="1" customWidth="1"/>
    <col min="9993" max="9993" width="13.85546875" style="1" customWidth="1"/>
    <col min="9994" max="9994" width="12.7109375" style="1" bestFit="1" customWidth="1"/>
    <col min="9995" max="9995" width="14.42578125" style="1" customWidth="1"/>
    <col min="9996" max="10009" width="9.140625" style="1"/>
    <col min="10010" max="10010" width="56.28515625" style="1" customWidth="1"/>
    <col min="10011" max="10011" width="9.140625" style="1"/>
    <col min="10012" max="10012" width="15.42578125" style="1" customWidth="1"/>
    <col min="10013" max="10013" width="15.85546875" style="1" customWidth="1"/>
    <col min="10014" max="10241" width="9.140625" style="1"/>
    <col min="10242" max="10242" width="9.5703125" style="1" customWidth="1"/>
    <col min="10243" max="10243" width="13" style="1" customWidth="1"/>
    <col min="10244" max="10244" width="8.140625" style="1" customWidth="1"/>
    <col min="10245" max="10245" width="63" style="1" customWidth="1"/>
    <col min="10246" max="10246" width="32" style="1" customWidth="1"/>
    <col min="10247" max="10247" width="57.140625" style="1" customWidth="1"/>
    <col min="10248" max="10248" width="17.28515625" style="1" customWidth="1"/>
    <col min="10249" max="10249" width="13.85546875" style="1" customWidth="1"/>
    <col min="10250" max="10250" width="12.7109375" style="1" bestFit="1" customWidth="1"/>
    <col min="10251" max="10251" width="14.42578125" style="1" customWidth="1"/>
    <col min="10252" max="10265" width="9.140625" style="1"/>
    <col min="10266" max="10266" width="56.28515625" style="1" customWidth="1"/>
    <col min="10267" max="10267" width="9.140625" style="1"/>
    <col min="10268" max="10268" width="15.42578125" style="1" customWidth="1"/>
    <col min="10269" max="10269" width="15.85546875" style="1" customWidth="1"/>
    <col min="10270" max="10497" width="9.140625" style="1"/>
    <col min="10498" max="10498" width="9.5703125" style="1" customWidth="1"/>
    <col min="10499" max="10499" width="13" style="1" customWidth="1"/>
    <col min="10500" max="10500" width="8.140625" style="1" customWidth="1"/>
    <col min="10501" max="10501" width="63" style="1" customWidth="1"/>
    <col min="10502" max="10502" width="32" style="1" customWidth="1"/>
    <col min="10503" max="10503" width="57.140625" style="1" customWidth="1"/>
    <col min="10504" max="10504" width="17.28515625" style="1" customWidth="1"/>
    <col min="10505" max="10505" width="13.85546875" style="1" customWidth="1"/>
    <col min="10506" max="10506" width="12.7109375" style="1" bestFit="1" customWidth="1"/>
    <col min="10507" max="10507" width="14.42578125" style="1" customWidth="1"/>
    <col min="10508" max="10521" width="9.140625" style="1"/>
    <col min="10522" max="10522" width="56.28515625" style="1" customWidth="1"/>
    <col min="10523" max="10523" width="9.140625" style="1"/>
    <col min="10524" max="10524" width="15.42578125" style="1" customWidth="1"/>
    <col min="10525" max="10525" width="15.85546875" style="1" customWidth="1"/>
    <col min="10526" max="10753" width="9.140625" style="1"/>
    <col min="10754" max="10754" width="9.5703125" style="1" customWidth="1"/>
    <col min="10755" max="10755" width="13" style="1" customWidth="1"/>
    <col min="10756" max="10756" width="8.140625" style="1" customWidth="1"/>
    <col min="10757" max="10757" width="63" style="1" customWidth="1"/>
    <col min="10758" max="10758" width="32" style="1" customWidth="1"/>
    <col min="10759" max="10759" width="57.140625" style="1" customWidth="1"/>
    <col min="10760" max="10760" width="17.28515625" style="1" customWidth="1"/>
    <col min="10761" max="10761" width="13.85546875" style="1" customWidth="1"/>
    <col min="10762" max="10762" width="12.7109375" style="1" bestFit="1" customWidth="1"/>
    <col min="10763" max="10763" width="14.42578125" style="1" customWidth="1"/>
    <col min="10764" max="10777" width="9.140625" style="1"/>
    <col min="10778" max="10778" width="56.28515625" style="1" customWidth="1"/>
    <col min="10779" max="10779" width="9.140625" style="1"/>
    <col min="10780" max="10780" width="15.42578125" style="1" customWidth="1"/>
    <col min="10781" max="10781" width="15.85546875" style="1" customWidth="1"/>
    <col min="10782" max="11009" width="9.140625" style="1"/>
    <col min="11010" max="11010" width="9.5703125" style="1" customWidth="1"/>
    <col min="11011" max="11011" width="13" style="1" customWidth="1"/>
    <col min="11012" max="11012" width="8.140625" style="1" customWidth="1"/>
    <col min="11013" max="11013" width="63" style="1" customWidth="1"/>
    <col min="11014" max="11014" width="32" style="1" customWidth="1"/>
    <col min="11015" max="11015" width="57.140625" style="1" customWidth="1"/>
    <col min="11016" max="11016" width="17.28515625" style="1" customWidth="1"/>
    <col min="11017" max="11017" width="13.85546875" style="1" customWidth="1"/>
    <col min="11018" max="11018" width="12.7109375" style="1" bestFit="1" customWidth="1"/>
    <col min="11019" max="11019" width="14.42578125" style="1" customWidth="1"/>
    <col min="11020" max="11033" width="9.140625" style="1"/>
    <col min="11034" max="11034" width="56.28515625" style="1" customWidth="1"/>
    <col min="11035" max="11035" width="9.140625" style="1"/>
    <col min="11036" max="11036" width="15.42578125" style="1" customWidth="1"/>
    <col min="11037" max="11037" width="15.85546875" style="1" customWidth="1"/>
    <col min="11038" max="11265" width="9.140625" style="1"/>
    <col min="11266" max="11266" width="9.5703125" style="1" customWidth="1"/>
    <col min="11267" max="11267" width="13" style="1" customWidth="1"/>
    <col min="11268" max="11268" width="8.140625" style="1" customWidth="1"/>
    <col min="11269" max="11269" width="63" style="1" customWidth="1"/>
    <col min="11270" max="11270" width="32" style="1" customWidth="1"/>
    <col min="11271" max="11271" width="57.140625" style="1" customWidth="1"/>
    <col min="11272" max="11272" width="17.28515625" style="1" customWidth="1"/>
    <col min="11273" max="11273" width="13.85546875" style="1" customWidth="1"/>
    <col min="11274" max="11274" width="12.7109375" style="1" bestFit="1" customWidth="1"/>
    <col min="11275" max="11275" width="14.42578125" style="1" customWidth="1"/>
    <col min="11276" max="11289" width="9.140625" style="1"/>
    <col min="11290" max="11290" width="56.28515625" style="1" customWidth="1"/>
    <col min="11291" max="11291" width="9.140625" style="1"/>
    <col min="11292" max="11292" width="15.42578125" style="1" customWidth="1"/>
    <col min="11293" max="11293" width="15.85546875" style="1" customWidth="1"/>
    <col min="11294" max="11521" width="9.140625" style="1"/>
    <col min="11522" max="11522" width="9.5703125" style="1" customWidth="1"/>
    <col min="11523" max="11523" width="13" style="1" customWidth="1"/>
    <col min="11524" max="11524" width="8.140625" style="1" customWidth="1"/>
    <col min="11525" max="11525" width="63" style="1" customWidth="1"/>
    <col min="11526" max="11526" width="32" style="1" customWidth="1"/>
    <col min="11527" max="11527" width="57.140625" style="1" customWidth="1"/>
    <col min="11528" max="11528" width="17.28515625" style="1" customWidth="1"/>
    <col min="11529" max="11529" width="13.85546875" style="1" customWidth="1"/>
    <col min="11530" max="11530" width="12.7109375" style="1" bestFit="1" customWidth="1"/>
    <col min="11531" max="11531" width="14.42578125" style="1" customWidth="1"/>
    <col min="11532" max="11545" width="9.140625" style="1"/>
    <col min="11546" max="11546" width="56.28515625" style="1" customWidth="1"/>
    <col min="11547" max="11547" width="9.140625" style="1"/>
    <col min="11548" max="11548" width="15.42578125" style="1" customWidth="1"/>
    <col min="11549" max="11549" width="15.85546875" style="1" customWidth="1"/>
    <col min="11550" max="11777" width="9.140625" style="1"/>
    <col min="11778" max="11778" width="9.5703125" style="1" customWidth="1"/>
    <col min="11779" max="11779" width="13" style="1" customWidth="1"/>
    <col min="11780" max="11780" width="8.140625" style="1" customWidth="1"/>
    <col min="11781" max="11781" width="63" style="1" customWidth="1"/>
    <col min="11782" max="11782" width="32" style="1" customWidth="1"/>
    <col min="11783" max="11783" width="57.140625" style="1" customWidth="1"/>
    <col min="11784" max="11784" width="17.28515625" style="1" customWidth="1"/>
    <col min="11785" max="11785" width="13.85546875" style="1" customWidth="1"/>
    <col min="11786" max="11786" width="12.7109375" style="1" bestFit="1" customWidth="1"/>
    <col min="11787" max="11787" width="14.42578125" style="1" customWidth="1"/>
    <col min="11788" max="11801" width="9.140625" style="1"/>
    <col min="11802" max="11802" width="56.28515625" style="1" customWidth="1"/>
    <col min="11803" max="11803" width="9.140625" style="1"/>
    <col min="11804" max="11804" width="15.42578125" style="1" customWidth="1"/>
    <col min="11805" max="11805" width="15.85546875" style="1" customWidth="1"/>
    <col min="11806" max="12033" width="9.140625" style="1"/>
    <col min="12034" max="12034" width="9.5703125" style="1" customWidth="1"/>
    <col min="12035" max="12035" width="13" style="1" customWidth="1"/>
    <col min="12036" max="12036" width="8.140625" style="1" customWidth="1"/>
    <col min="12037" max="12037" width="63" style="1" customWidth="1"/>
    <col min="12038" max="12038" width="32" style="1" customWidth="1"/>
    <col min="12039" max="12039" width="57.140625" style="1" customWidth="1"/>
    <col min="12040" max="12040" width="17.28515625" style="1" customWidth="1"/>
    <col min="12041" max="12041" width="13.85546875" style="1" customWidth="1"/>
    <col min="12042" max="12042" width="12.7109375" style="1" bestFit="1" customWidth="1"/>
    <col min="12043" max="12043" width="14.42578125" style="1" customWidth="1"/>
    <col min="12044" max="12057" width="9.140625" style="1"/>
    <col min="12058" max="12058" width="56.28515625" style="1" customWidth="1"/>
    <col min="12059" max="12059" width="9.140625" style="1"/>
    <col min="12060" max="12060" width="15.42578125" style="1" customWidth="1"/>
    <col min="12061" max="12061" width="15.85546875" style="1" customWidth="1"/>
    <col min="12062" max="12289" width="9.140625" style="1"/>
    <col min="12290" max="12290" width="9.5703125" style="1" customWidth="1"/>
    <col min="12291" max="12291" width="13" style="1" customWidth="1"/>
    <col min="12292" max="12292" width="8.140625" style="1" customWidth="1"/>
    <col min="12293" max="12293" width="63" style="1" customWidth="1"/>
    <col min="12294" max="12294" width="32" style="1" customWidth="1"/>
    <col min="12295" max="12295" width="57.140625" style="1" customWidth="1"/>
    <col min="12296" max="12296" width="17.28515625" style="1" customWidth="1"/>
    <col min="12297" max="12297" width="13.85546875" style="1" customWidth="1"/>
    <col min="12298" max="12298" width="12.7109375" style="1" bestFit="1" customWidth="1"/>
    <col min="12299" max="12299" width="14.42578125" style="1" customWidth="1"/>
    <col min="12300" max="12313" width="9.140625" style="1"/>
    <col min="12314" max="12314" width="56.28515625" style="1" customWidth="1"/>
    <col min="12315" max="12315" width="9.140625" style="1"/>
    <col min="12316" max="12316" width="15.42578125" style="1" customWidth="1"/>
    <col min="12317" max="12317" width="15.85546875" style="1" customWidth="1"/>
    <col min="12318" max="12545" width="9.140625" style="1"/>
    <col min="12546" max="12546" width="9.5703125" style="1" customWidth="1"/>
    <col min="12547" max="12547" width="13" style="1" customWidth="1"/>
    <col min="12548" max="12548" width="8.140625" style="1" customWidth="1"/>
    <col min="12549" max="12549" width="63" style="1" customWidth="1"/>
    <col min="12550" max="12550" width="32" style="1" customWidth="1"/>
    <col min="12551" max="12551" width="57.140625" style="1" customWidth="1"/>
    <col min="12552" max="12552" width="17.28515625" style="1" customWidth="1"/>
    <col min="12553" max="12553" width="13.85546875" style="1" customWidth="1"/>
    <col min="12554" max="12554" width="12.7109375" style="1" bestFit="1" customWidth="1"/>
    <col min="12555" max="12555" width="14.42578125" style="1" customWidth="1"/>
    <col min="12556" max="12569" width="9.140625" style="1"/>
    <col min="12570" max="12570" width="56.28515625" style="1" customWidth="1"/>
    <col min="12571" max="12571" width="9.140625" style="1"/>
    <col min="12572" max="12572" width="15.42578125" style="1" customWidth="1"/>
    <col min="12573" max="12573" width="15.85546875" style="1" customWidth="1"/>
    <col min="12574" max="12801" width="9.140625" style="1"/>
    <col min="12802" max="12802" width="9.5703125" style="1" customWidth="1"/>
    <col min="12803" max="12803" width="13" style="1" customWidth="1"/>
    <col min="12804" max="12804" width="8.140625" style="1" customWidth="1"/>
    <col min="12805" max="12805" width="63" style="1" customWidth="1"/>
    <col min="12806" max="12806" width="32" style="1" customWidth="1"/>
    <col min="12807" max="12807" width="57.140625" style="1" customWidth="1"/>
    <col min="12808" max="12808" width="17.28515625" style="1" customWidth="1"/>
    <col min="12809" max="12809" width="13.85546875" style="1" customWidth="1"/>
    <col min="12810" max="12810" width="12.7109375" style="1" bestFit="1" customWidth="1"/>
    <col min="12811" max="12811" width="14.42578125" style="1" customWidth="1"/>
    <col min="12812" max="12825" width="9.140625" style="1"/>
    <col min="12826" max="12826" width="56.28515625" style="1" customWidth="1"/>
    <col min="12827" max="12827" width="9.140625" style="1"/>
    <col min="12828" max="12828" width="15.42578125" style="1" customWidth="1"/>
    <col min="12829" max="12829" width="15.85546875" style="1" customWidth="1"/>
    <col min="12830" max="13057" width="9.140625" style="1"/>
    <col min="13058" max="13058" width="9.5703125" style="1" customWidth="1"/>
    <col min="13059" max="13059" width="13" style="1" customWidth="1"/>
    <col min="13060" max="13060" width="8.140625" style="1" customWidth="1"/>
    <col min="13061" max="13061" width="63" style="1" customWidth="1"/>
    <col min="13062" max="13062" width="32" style="1" customWidth="1"/>
    <col min="13063" max="13063" width="57.140625" style="1" customWidth="1"/>
    <col min="13064" max="13064" width="17.28515625" style="1" customWidth="1"/>
    <col min="13065" max="13065" width="13.85546875" style="1" customWidth="1"/>
    <col min="13066" max="13066" width="12.7109375" style="1" bestFit="1" customWidth="1"/>
    <col min="13067" max="13067" width="14.42578125" style="1" customWidth="1"/>
    <col min="13068" max="13081" width="9.140625" style="1"/>
    <col min="13082" max="13082" width="56.28515625" style="1" customWidth="1"/>
    <col min="13083" max="13083" width="9.140625" style="1"/>
    <col min="13084" max="13084" width="15.42578125" style="1" customWidth="1"/>
    <col min="13085" max="13085" width="15.85546875" style="1" customWidth="1"/>
    <col min="13086" max="13313" width="9.140625" style="1"/>
    <col min="13314" max="13314" width="9.5703125" style="1" customWidth="1"/>
    <col min="13315" max="13315" width="13" style="1" customWidth="1"/>
    <col min="13316" max="13316" width="8.140625" style="1" customWidth="1"/>
    <col min="13317" max="13317" width="63" style="1" customWidth="1"/>
    <col min="13318" max="13318" width="32" style="1" customWidth="1"/>
    <col min="13319" max="13319" width="57.140625" style="1" customWidth="1"/>
    <col min="13320" max="13320" width="17.28515625" style="1" customWidth="1"/>
    <col min="13321" max="13321" width="13.85546875" style="1" customWidth="1"/>
    <col min="13322" max="13322" width="12.7109375" style="1" bestFit="1" customWidth="1"/>
    <col min="13323" max="13323" width="14.42578125" style="1" customWidth="1"/>
    <col min="13324" max="13337" width="9.140625" style="1"/>
    <col min="13338" max="13338" width="56.28515625" style="1" customWidth="1"/>
    <col min="13339" max="13339" width="9.140625" style="1"/>
    <col min="13340" max="13340" width="15.42578125" style="1" customWidth="1"/>
    <col min="13341" max="13341" width="15.85546875" style="1" customWidth="1"/>
    <col min="13342" max="13569" width="9.140625" style="1"/>
    <col min="13570" max="13570" width="9.5703125" style="1" customWidth="1"/>
    <col min="13571" max="13571" width="13" style="1" customWidth="1"/>
    <col min="13572" max="13572" width="8.140625" style="1" customWidth="1"/>
    <col min="13573" max="13573" width="63" style="1" customWidth="1"/>
    <col min="13574" max="13574" width="32" style="1" customWidth="1"/>
    <col min="13575" max="13575" width="57.140625" style="1" customWidth="1"/>
    <col min="13576" max="13576" width="17.28515625" style="1" customWidth="1"/>
    <col min="13577" max="13577" width="13.85546875" style="1" customWidth="1"/>
    <col min="13578" max="13578" width="12.7109375" style="1" bestFit="1" customWidth="1"/>
    <col min="13579" max="13579" width="14.42578125" style="1" customWidth="1"/>
    <col min="13580" max="13593" width="9.140625" style="1"/>
    <col min="13594" max="13594" width="56.28515625" style="1" customWidth="1"/>
    <col min="13595" max="13595" width="9.140625" style="1"/>
    <col min="13596" max="13596" width="15.42578125" style="1" customWidth="1"/>
    <col min="13597" max="13597" width="15.85546875" style="1" customWidth="1"/>
    <col min="13598" max="13825" width="9.140625" style="1"/>
    <col min="13826" max="13826" width="9.5703125" style="1" customWidth="1"/>
    <col min="13827" max="13827" width="13" style="1" customWidth="1"/>
    <col min="13828" max="13828" width="8.140625" style="1" customWidth="1"/>
    <col min="13829" max="13829" width="63" style="1" customWidth="1"/>
    <col min="13830" max="13830" width="32" style="1" customWidth="1"/>
    <col min="13831" max="13831" width="57.140625" style="1" customWidth="1"/>
    <col min="13832" max="13832" width="17.28515625" style="1" customWidth="1"/>
    <col min="13833" max="13833" width="13.85546875" style="1" customWidth="1"/>
    <col min="13834" max="13834" width="12.7109375" style="1" bestFit="1" customWidth="1"/>
    <col min="13835" max="13835" width="14.42578125" style="1" customWidth="1"/>
    <col min="13836" max="13849" width="9.140625" style="1"/>
    <col min="13850" max="13850" width="56.28515625" style="1" customWidth="1"/>
    <col min="13851" max="13851" width="9.140625" style="1"/>
    <col min="13852" max="13852" width="15.42578125" style="1" customWidth="1"/>
    <col min="13853" max="13853" width="15.85546875" style="1" customWidth="1"/>
    <col min="13854" max="14081" width="9.140625" style="1"/>
    <col min="14082" max="14082" width="9.5703125" style="1" customWidth="1"/>
    <col min="14083" max="14083" width="13" style="1" customWidth="1"/>
    <col min="14084" max="14084" width="8.140625" style="1" customWidth="1"/>
    <col min="14085" max="14085" width="63" style="1" customWidth="1"/>
    <col min="14086" max="14086" width="32" style="1" customWidth="1"/>
    <col min="14087" max="14087" width="57.140625" style="1" customWidth="1"/>
    <col min="14088" max="14088" width="17.28515625" style="1" customWidth="1"/>
    <col min="14089" max="14089" width="13.85546875" style="1" customWidth="1"/>
    <col min="14090" max="14090" width="12.7109375" style="1" bestFit="1" customWidth="1"/>
    <col min="14091" max="14091" width="14.42578125" style="1" customWidth="1"/>
    <col min="14092" max="14105" width="9.140625" style="1"/>
    <col min="14106" max="14106" width="56.28515625" style="1" customWidth="1"/>
    <col min="14107" max="14107" width="9.140625" style="1"/>
    <col min="14108" max="14108" width="15.42578125" style="1" customWidth="1"/>
    <col min="14109" max="14109" width="15.85546875" style="1" customWidth="1"/>
    <col min="14110" max="14337" width="9.140625" style="1"/>
    <col min="14338" max="14338" width="9.5703125" style="1" customWidth="1"/>
    <col min="14339" max="14339" width="13" style="1" customWidth="1"/>
    <col min="14340" max="14340" width="8.140625" style="1" customWidth="1"/>
    <col min="14341" max="14341" width="63" style="1" customWidth="1"/>
    <col min="14342" max="14342" width="32" style="1" customWidth="1"/>
    <col min="14343" max="14343" width="57.140625" style="1" customWidth="1"/>
    <col min="14344" max="14344" width="17.28515625" style="1" customWidth="1"/>
    <col min="14345" max="14345" width="13.85546875" style="1" customWidth="1"/>
    <col min="14346" max="14346" width="12.7109375" style="1" bestFit="1" customWidth="1"/>
    <col min="14347" max="14347" width="14.42578125" style="1" customWidth="1"/>
    <col min="14348" max="14361" width="9.140625" style="1"/>
    <col min="14362" max="14362" width="56.28515625" style="1" customWidth="1"/>
    <col min="14363" max="14363" width="9.140625" style="1"/>
    <col min="14364" max="14364" width="15.42578125" style="1" customWidth="1"/>
    <col min="14365" max="14365" width="15.85546875" style="1" customWidth="1"/>
    <col min="14366" max="14593" width="9.140625" style="1"/>
    <col min="14594" max="14594" width="9.5703125" style="1" customWidth="1"/>
    <col min="14595" max="14595" width="13" style="1" customWidth="1"/>
    <col min="14596" max="14596" width="8.140625" style="1" customWidth="1"/>
    <col min="14597" max="14597" width="63" style="1" customWidth="1"/>
    <col min="14598" max="14598" width="32" style="1" customWidth="1"/>
    <col min="14599" max="14599" width="57.140625" style="1" customWidth="1"/>
    <col min="14600" max="14600" width="17.28515625" style="1" customWidth="1"/>
    <col min="14601" max="14601" width="13.85546875" style="1" customWidth="1"/>
    <col min="14602" max="14602" width="12.7109375" style="1" bestFit="1" customWidth="1"/>
    <col min="14603" max="14603" width="14.42578125" style="1" customWidth="1"/>
    <col min="14604" max="14617" width="9.140625" style="1"/>
    <col min="14618" max="14618" width="56.28515625" style="1" customWidth="1"/>
    <col min="14619" max="14619" width="9.140625" style="1"/>
    <col min="14620" max="14620" width="15.42578125" style="1" customWidth="1"/>
    <col min="14621" max="14621" width="15.85546875" style="1" customWidth="1"/>
    <col min="14622" max="14849" width="9.140625" style="1"/>
    <col min="14850" max="14850" width="9.5703125" style="1" customWidth="1"/>
    <col min="14851" max="14851" width="13" style="1" customWidth="1"/>
    <col min="14852" max="14852" width="8.140625" style="1" customWidth="1"/>
    <col min="14853" max="14853" width="63" style="1" customWidth="1"/>
    <col min="14854" max="14854" width="32" style="1" customWidth="1"/>
    <col min="14855" max="14855" width="57.140625" style="1" customWidth="1"/>
    <col min="14856" max="14856" width="17.28515625" style="1" customWidth="1"/>
    <col min="14857" max="14857" width="13.85546875" style="1" customWidth="1"/>
    <col min="14858" max="14858" width="12.7109375" style="1" bestFit="1" customWidth="1"/>
    <col min="14859" max="14859" width="14.42578125" style="1" customWidth="1"/>
    <col min="14860" max="14873" width="9.140625" style="1"/>
    <col min="14874" max="14874" width="56.28515625" style="1" customWidth="1"/>
    <col min="14875" max="14875" width="9.140625" style="1"/>
    <col min="14876" max="14876" width="15.42578125" style="1" customWidth="1"/>
    <col min="14877" max="14877" width="15.85546875" style="1" customWidth="1"/>
    <col min="14878" max="15105" width="9.140625" style="1"/>
    <col min="15106" max="15106" width="9.5703125" style="1" customWidth="1"/>
    <col min="15107" max="15107" width="13" style="1" customWidth="1"/>
    <col min="15108" max="15108" width="8.140625" style="1" customWidth="1"/>
    <col min="15109" max="15109" width="63" style="1" customWidth="1"/>
    <col min="15110" max="15110" width="32" style="1" customWidth="1"/>
    <col min="15111" max="15111" width="57.140625" style="1" customWidth="1"/>
    <col min="15112" max="15112" width="17.28515625" style="1" customWidth="1"/>
    <col min="15113" max="15113" width="13.85546875" style="1" customWidth="1"/>
    <col min="15114" max="15114" width="12.7109375" style="1" bestFit="1" customWidth="1"/>
    <col min="15115" max="15115" width="14.42578125" style="1" customWidth="1"/>
    <col min="15116" max="15129" width="9.140625" style="1"/>
    <col min="15130" max="15130" width="56.28515625" style="1" customWidth="1"/>
    <col min="15131" max="15131" width="9.140625" style="1"/>
    <col min="15132" max="15132" width="15.42578125" style="1" customWidth="1"/>
    <col min="15133" max="15133" width="15.85546875" style="1" customWidth="1"/>
    <col min="15134" max="15361" width="9.140625" style="1"/>
    <col min="15362" max="15362" width="9.5703125" style="1" customWidth="1"/>
    <col min="15363" max="15363" width="13" style="1" customWidth="1"/>
    <col min="15364" max="15364" width="8.140625" style="1" customWidth="1"/>
    <col min="15365" max="15365" width="63" style="1" customWidth="1"/>
    <col min="15366" max="15366" width="32" style="1" customWidth="1"/>
    <col min="15367" max="15367" width="57.140625" style="1" customWidth="1"/>
    <col min="15368" max="15368" width="17.28515625" style="1" customWidth="1"/>
    <col min="15369" max="15369" width="13.85546875" style="1" customWidth="1"/>
    <col min="15370" max="15370" width="12.7109375" style="1" bestFit="1" customWidth="1"/>
    <col min="15371" max="15371" width="14.42578125" style="1" customWidth="1"/>
    <col min="15372" max="15385" width="9.140625" style="1"/>
    <col min="15386" max="15386" width="56.28515625" style="1" customWidth="1"/>
    <col min="15387" max="15387" width="9.140625" style="1"/>
    <col min="15388" max="15388" width="15.42578125" style="1" customWidth="1"/>
    <col min="15389" max="15389" width="15.85546875" style="1" customWidth="1"/>
    <col min="15390" max="15617" width="9.140625" style="1"/>
    <col min="15618" max="15618" width="9.5703125" style="1" customWidth="1"/>
    <col min="15619" max="15619" width="13" style="1" customWidth="1"/>
    <col min="15620" max="15620" width="8.140625" style="1" customWidth="1"/>
    <col min="15621" max="15621" width="63" style="1" customWidth="1"/>
    <col min="15622" max="15622" width="32" style="1" customWidth="1"/>
    <col min="15623" max="15623" width="57.140625" style="1" customWidth="1"/>
    <col min="15624" max="15624" width="17.28515625" style="1" customWidth="1"/>
    <col min="15625" max="15625" width="13.85546875" style="1" customWidth="1"/>
    <col min="15626" max="15626" width="12.7109375" style="1" bestFit="1" customWidth="1"/>
    <col min="15627" max="15627" width="14.42578125" style="1" customWidth="1"/>
    <col min="15628" max="15641" width="9.140625" style="1"/>
    <col min="15642" max="15642" width="56.28515625" style="1" customWidth="1"/>
    <col min="15643" max="15643" width="9.140625" style="1"/>
    <col min="15644" max="15644" width="15.42578125" style="1" customWidth="1"/>
    <col min="15645" max="15645" width="15.85546875" style="1" customWidth="1"/>
    <col min="15646" max="15873" width="9.140625" style="1"/>
    <col min="15874" max="15874" width="9.5703125" style="1" customWidth="1"/>
    <col min="15875" max="15875" width="13" style="1" customWidth="1"/>
    <col min="15876" max="15876" width="8.140625" style="1" customWidth="1"/>
    <col min="15877" max="15877" width="63" style="1" customWidth="1"/>
    <col min="15878" max="15878" width="32" style="1" customWidth="1"/>
    <col min="15879" max="15879" width="57.140625" style="1" customWidth="1"/>
    <col min="15880" max="15880" width="17.28515625" style="1" customWidth="1"/>
    <col min="15881" max="15881" width="13.85546875" style="1" customWidth="1"/>
    <col min="15882" max="15882" width="12.7109375" style="1" bestFit="1" customWidth="1"/>
    <col min="15883" max="15883" width="14.42578125" style="1" customWidth="1"/>
    <col min="15884" max="15897" width="9.140625" style="1"/>
    <col min="15898" max="15898" width="56.28515625" style="1" customWidth="1"/>
    <col min="15899" max="15899" width="9.140625" style="1"/>
    <col min="15900" max="15900" width="15.42578125" style="1" customWidth="1"/>
    <col min="15901" max="15901" width="15.85546875" style="1" customWidth="1"/>
    <col min="15902" max="16129" width="9.140625" style="1"/>
    <col min="16130" max="16130" width="9.5703125" style="1" customWidth="1"/>
    <col min="16131" max="16131" width="13" style="1" customWidth="1"/>
    <col min="16132" max="16132" width="8.140625" style="1" customWidth="1"/>
    <col min="16133" max="16133" width="63" style="1" customWidth="1"/>
    <col min="16134" max="16134" width="32" style="1" customWidth="1"/>
    <col min="16135" max="16135" width="57.140625" style="1" customWidth="1"/>
    <col min="16136" max="16136" width="17.28515625" style="1" customWidth="1"/>
    <col min="16137" max="16137" width="13.85546875" style="1" customWidth="1"/>
    <col min="16138" max="16138" width="12.7109375" style="1" bestFit="1" customWidth="1"/>
    <col min="16139" max="16139" width="14.42578125" style="1" customWidth="1"/>
    <col min="16140" max="16153" width="9.140625" style="1"/>
    <col min="16154" max="16154" width="56.28515625" style="1" customWidth="1"/>
    <col min="16155" max="16155" width="9.140625" style="1"/>
    <col min="16156" max="16156" width="15.42578125" style="1" customWidth="1"/>
    <col min="16157" max="16157" width="15.85546875" style="1" customWidth="1"/>
    <col min="16158" max="16384" width="9.140625" style="1"/>
  </cols>
  <sheetData>
    <row r="1" spans="2:7">
      <c r="F1" s="2"/>
    </row>
    <row r="6" spans="2:7" ht="51.75" customHeight="1">
      <c r="B6" s="393" t="s">
        <v>248</v>
      </c>
      <c r="C6" s="394"/>
      <c r="D6" s="394"/>
      <c r="E6" s="394"/>
      <c r="F6" s="394"/>
    </row>
    <row r="8" spans="2:7" ht="27" customHeight="1">
      <c r="B8" s="395" t="s">
        <v>959</v>
      </c>
      <c r="C8" s="396"/>
      <c r="D8" s="396"/>
      <c r="E8" s="396"/>
      <c r="F8" s="396"/>
      <c r="G8" s="396"/>
    </row>
    <row r="9" spans="2:7">
      <c r="F9" s="11" t="s">
        <v>5</v>
      </c>
    </row>
    <row r="10" spans="2:7" ht="18">
      <c r="B10" s="214" t="s">
        <v>0</v>
      </c>
      <c r="C10" s="397" t="s">
        <v>51</v>
      </c>
      <c r="D10" s="397"/>
      <c r="E10" s="397"/>
      <c r="F10" s="214" t="s">
        <v>249</v>
      </c>
    </row>
    <row r="11" spans="2:7" ht="15.75">
      <c r="B11" s="215" t="s">
        <v>250</v>
      </c>
      <c r="C11" s="388" t="s">
        <v>251</v>
      </c>
      <c r="D11" s="388"/>
      <c r="E11" s="388"/>
      <c r="F11" s="216">
        <v>1167999</v>
      </c>
    </row>
    <row r="12" spans="2:7" ht="15.75">
      <c r="B12" s="215" t="s">
        <v>252</v>
      </c>
      <c r="C12" s="388" t="s">
        <v>253</v>
      </c>
      <c r="D12" s="388"/>
      <c r="E12" s="388"/>
      <c r="F12" s="216">
        <f>F13+F14</f>
        <v>633000</v>
      </c>
    </row>
    <row r="13" spans="2:7">
      <c r="B13" s="217" t="s">
        <v>6</v>
      </c>
      <c r="C13" s="387" t="s">
        <v>254</v>
      </c>
      <c r="D13" s="387"/>
      <c r="E13" s="387"/>
      <c r="F13" s="17">
        <v>603000</v>
      </c>
    </row>
    <row r="14" spans="2:7">
      <c r="B14" s="217" t="s">
        <v>7</v>
      </c>
      <c r="C14" s="387" t="s">
        <v>255</v>
      </c>
      <c r="D14" s="387"/>
      <c r="E14" s="387"/>
      <c r="F14" s="17">
        <v>30000</v>
      </c>
    </row>
    <row r="15" spans="2:7" ht="15.75">
      <c r="B15" s="215" t="s">
        <v>256</v>
      </c>
      <c r="C15" s="388" t="s">
        <v>257</v>
      </c>
      <c r="D15" s="388"/>
      <c r="E15" s="388"/>
      <c r="F15" s="216">
        <v>1800999</v>
      </c>
    </row>
    <row r="16" spans="2:7">
      <c r="B16" s="218" t="s">
        <v>6</v>
      </c>
      <c r="C16" s="386" t="s">
        <v>258</v>
      </c>
      <c r="D16" s="386"/>
      <c r="E16" s="386"/>
      <c r="F16" s="219">
        <f>F17+F18+F19+F20+F21+F22+F23+F24+F25+F26+F27+F28+F29+F30+F31</f>
        <v>1590999</v>
      </c>
    </row>
    <row r="17" spans="2:8">
      <c r="B17" s="217"/>
      <c r="C17" s="387" t="s">
        <v>259</v>
      </c>
      <c r="D17" s="387"/>
      <c r="E17" s="387"/>
      <c r="F17" s="17">
        <v>152000</v>
      </c>
      <c r="G17" s="220"/>
      <c r="H17" s="221"/>
    </row>
    <row r="18" spans="2:8">
      <c r="B18" s="217"/>
      <c r="C18" s="387" t="s">
        <v>260</v>
      </c>
      <c r="D18" s="387"/>
      <c r="E18" s="387"/>
      <c r="F18" s="17">
        <v>26800</v>
      </c>
      <c r="G18" s="220"/>
      <c r="H18" s="221"/>
    </row>
    <row r="19" spans="2:8">
      <c r="B19" s="217"/>
      <c r="C19" s="387" t="s">
        <v>261</v>
      </c>
      <c r="D19" s="387"/>
      <c r="E19" s="387"/>
      <c r="F19" s="17">
        <v>35000</v>
      </c>
      <c r="G19" s="220"/>
      <c r="H19" s="221"/>
    </row>
    <row r="20" spans="2:8">
      <c r="B20" s="217"/>
      <c r="C20" s="387" t="s">
        <v>262</v>
      </c>
      <c r="D20" s="387"/>
      <c r="E20" s="387"/>
      <c r="F20" s="17">
        <v>1500</v>
      </c>
      <c r="G20" s="222"/>
      <c r="H20" s="221"/>
    </row>
    <row r="21" spans="2:8">
      <c r="B21" s="217"/>
      <c r="C21" s="387" t="s">
        <v>263</v>
      </c>
      <c r="D21" s="387"/>
      <c r="E21" s="387"/>
      <c r="F21" s="17">
        <v>200000</v>
      </c>
      <c r="G21" s="220"/>
      <c r="H21" s="221"/>
    </row>
    <row r="22" spans="2:8">
      <c r="B22" s="217"/>
      <c r="C22" s="387" t="s">
        <v>264</v>
      </c>
      <c r="D22" s="387"/>
      <c r="E22" s="387"/>
      <c r="F22" s="17">
        <v>1085299</v>
      </c>
      <c r="G22" s="220"/>
      <c r="H22" s="221"/>
    </row>
    <row r="23" spans="2:8">
      <c r="B23" s="217"/>
      <c r="C23" s="387" t="s">
        <v>265</v>
      </c>
      <c r="D23" s="387"/>
      <c r="E23" s="387"/>
      <c r="F23" s="17">
        <v>12000</v>
      </c>
      <c r="G23" s="220"/>
      <c r="H23" s="221"/>
    </row>
    <row r="24" spans="2:8">
      <c r="B24" s="217"/>
      <c r="C24" s="387" t="s">
        <v>266</v>
      </c>
      <c r="D24" s="387"/>
      <c r="E24" s="387"/>
      <c r="F24" s="17">
        <v>2400</v>
      </c>
      <c r="G24" s="220"/>
      <c r="H24" s="221"/>
    </row>
    <row r="25" spans="2:8">
      <c r="B25" s="217"/>
      <c r="C25" s="387" t="s">
        <v>267</v>
      </c>
      <c r="D25" s="387"/>
      <c r="E25" s="387"/>
      <c r="F25" s="17">
        <v>11000</v>
      </c>
      <c r="G25" s="220"/>
      <c r="H25" s="221"/>
    </row>
    <row r="26" spans="2:8">
      <c r="B26" s="217"/>
      <c r="C26" s="387" t="s">
        <v>268</v>
      </c>
      <c r="D26" s="387"/>
      <c r="E26" s="387"/>
      <c r="F26" s="17">
        <v>3000</v>
      </c>
      <c r="G26" s="220"/>
      <c r="H26" s="221"/>
    </row>
    <row r="27" spans="2:8">
      <c r="B27" s="217"/>
      <c r="C27" s="387" t="s">
        <v>269</v>
      </c>
      <c r="D27" s="387"/>
      <c r="E27" s="387"/>
      <c r="F27" s="17">
        <v>1000</v>
      </c>
      <c r="G27" s="220"/>
      <c r="H27" s="221"/>
    </row>
    <row r="28" spans="2:8">
      <c r="B28" s="217"/>
      <c r="C28" s="387" t="s">
        <v>270</v>
      </c>
      <c r="D28" s="387"/>
      <c r="E28" s="387"/>
      <c r="F28" s="17">
        <v>15000</v>
      </c>
      <c r="G28" s="220"/>
      <c r="H28" s="221"/>
    </row>
    <row r="29" spans="2:8" ht="33.75" customHeight="1">
      <c r="B29" s="217"/>
      <c r="C29" s="387" t="s">
        <v>271</v>
      </c>
      <c r="D29" s="387"/>
      <c r="E29" s="387"/>
      <c r="F29" s="17">
        <v>15000</v>
      </c>
      <c r="G29" s="220"/>
      <c r="H29" s="221"/>
    </row>
    <row r="30" spans="2:8">
      <c r="B30" s="217"/>
      <c r="C30" s="387" t="s">
        <v>272</v>
      </c>
      <c r="D30" s="387"/>
      <c r="E30" s="387"/>
      <c r="F30" s="17">
        <v>30000</v>
      </c>
      <c r="G30" s="220"/>
      <c r="H30" s="221"/>
    </row>
    <row r="31" spans="2:8">
      <c r="B31" s="217"/>
      <c r="C31" s="390" t="s">
        <v>273</v>
      </c>
      <c r="D31" s="391"/>
      <c r="E31" s="392"/>
      <c r="F31" s="17">
        <v>1000</v>
      </c>
      <c r="G31" s="220"/>
      <c r="H31" s="221"/>
    </row>
    <row r="32" spans="2:8">
      <c r="B32" s="218" t="s">
        <v>7</v>
      </c>
      <c r="C32" s="386" t="s">
        <v>274</v>
      </c>
      <c r="D32" s="386"/>
      <c r="E32" s="386"/>
      <c r="F32" s="219">
        <f>SUM(F33:F33)</f>
        <v>210000</v>
      </c>
      <c r="G32" s="220"/>
      <c r="H32" s="221"/>
    </row>
    <row r="33" spans="2:6">
      <c r="B33" s="218"/>
      <c r="C33" s="387" t="s">
        <v>275</v>
      </c>
      <c r="D33" s="387"/>
      <c r="E33" s="387"/>
      <c r="F33" s="17">
        <v>210000</v>
      </c>
    </row>
    <row r="34" spans="2:6" ht="15.75">
      <c r="B34" s="215" t="s">
        <v>276</v>
      </c>
      <c r="C34" s="388" t="s">
        <v>277</v>
      </c>
      <c r="D34" s="388"/>
      <c r="E34" s="388"/>
      <c r="F34" s="216">
        <v>0</v>
      </c>
    </row>
    <row r="36" spans="2:6" ht="84.75" customHeight="1">
      <c r="B36" s="389" t="s">
        <v>278</v>
      </c>
      <c r="C36" s="389"/>
      <c r="D36" s="389"/>
      <c r="E36" s="389"/>
      <c r="F36" s="389"/>
    </row>
    <row r="37" spans="2:6" ht="239.25" customHeight="1">
      <c r="B37" s="389" t="s">
        <v>318</v>
      </c>
      <c r="C37" s="389"/>
      <c r="D37" s="389"/>
      <c r="E37" s="389"/>
      <c r="F37" s="389"/>
    </row>
  </sheetData>
  <mergeCells count="29">
    <mergeCell ref="C19:E19"/>
    <mergeCell ref="B6:F6"/>
    <mergeCell ref="B8:G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2:E32"/>
    <mergeCell ref="C33:E33"/>
    <mergeCell ref="C34:E34"/>
    <mergeCell ref="B36:F36"/>
    <mergeCell ref="B37:F37"/>
  </mergeCells>
  <pageMargins left="0.59055118110236227" right="0.59055118110236227" top="0.59055118110236227" bottom="0.59055118110236227" header="0.51181102362204722" footer="0.51181102362204722"/>
  <pageSetup paperSize="9" scale="65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4:I43"/>
  <sheetViews>
    <sheetView topLeftCell="A26" workbookViewId="0">
      <selection activeCell="F39" sqref="F39"/>
    </sheetView>
  </sheetViews>
  <sheetFormatPr defaultRowHeight="15"/>
  <cols>
    <col min="1" max="2" width="9.140625" style="22"/>
    <col min="3" max="3" width="12.85546875" style="22" customWidth="1"/>
    <col min="4" max="4" width="13.85546875" style="22" customWidth="1"/>
    <col min="5" max="5" width="15" style="22" customWidth="1"/>
    <col min="6" max="6" width="45.85546875" style="22" customWidth="1"/>
    <col min="7" max="7" width="18" style="22" customWidth="1"/>
    <col min="8" max="8" width="15.140625" style="22" customWidth="1"/>
    <col min="9" max="9" width="14.28515625" style="22" customWidth="1"/>
    <col min="10" max="258" width="9.140625" style="22"/>
    <col min="259" max="259" width="12.85546875" style="22" customWidth="1"/>
    <col min="260" max="260" width="13.85546875" style="22" customWidth="1"/>
    <col min="261" max="261" width="15" style="22" customWidth="1"/>
    <col min="262" max="262" width="45.85546875" style="22" customWidth="1"/>
    <col min="263" max="263" width="18" style="22" customWidth="1"/>
    <col min="264" max="264" width="15.140625" style="22" customWidth="1"/>
    <col min="265" max="265" width="14.28515625" style="22" customWidth="1"/>
    <col min="266" max="514" width="9.140625" style="22"/>
    <col min="515" max="515" width="12.85546875" style="22" customWidth="1"/>
    <col min="516" max="516" width="13.85546875" style="22" customWidth="1"/>
    <col min="517" max="517" width="15" style="22" customWidth="1"/>
    <col min="518" max="518" width="45.85546875" style="22" customWidth="1"/>
    <col min="519" max="519" width="18" style="22" customWidth="1"/>
    <col min="520" max="520" width="15.140625" style="22" customWidth="1"/>
    <col min="521" max="521" width="14.28515625" style="22" customWidth="1"/>
    <col min="522" max="770" width="9.140625" style="22"/>
    <col min="771" max="771" width="12.85546875" style="22" customWidth="1"/>
    <col min="772" max="772" width="13.85546875" style="22" customWidth="1"/>
    <col min="773" max="773" width="15" style="22" customWidth="1"/>
    <col min="774" max="774" width="45.85546875" style="22" customWidth="1"/>
    <col min="775" max="775" width="18" style="22" customWidth="1"/>
    <col min="776" max="776" width="15.140625" style="22" customWidth="1"/>
    <col min="777" max="777" width="14.28515625" style="22" customWidth="1"/>
    <col min="778" max="1026" width="9.140625" style="22"/>
    <col min="1027" max="1027" width="12.85546875" style="22" customWidth="1"/>
    <col min="1028" max="1028" width="13.85546875" style="22" customWidth="1"/>
    <col min="1029" max="1029" width="15" style="22" customWidth="1"/>
    <col min="1030" max="1030" width="45.85546875" style="22" customWidth="1"/>
    <col min="1031" max="1031" width="18" style="22" customWidth="1"/>
    <col min="1032" max="1032" width="15.140625" style="22" customWidth="1"/>
    <col min="1033" max="1033" width="14.28515625" style="22" customWidth="1"/>
    <col min="1034" max="1282" width="9.140625" style="22"/>
    <col min="1283" max="1283" width="12.85546875" style="22" customWidth="1"/>
    <col min="1284" max="1284" width="13.85546875" style="22" customWidth="1"/>
    <col min="1285" max="1285" width="15" style="22" customWidth="1"/>
    <col min="1286" max="1286" width="45.85546875" style="22" customWidth="1"/>
    <col min="1287" max="1287" width="18" style="22" customWidth="1"/>
    <col min="1288" max="1288" width="15.140625" style="22" customWidth="1"/>
    <col min="1289" max="1289" width="14.28515625" style="22" customWidth="1"/>
    <col min="1290" max="1538" width="9.140625" style="22"/>
    <col min="1539" max="1539" width="12.85546875" style="22" customWidth="1"/>
    <col min="1540" max="1540" width="13.85546875" style="22" customWidth="1"/>
    <col min="1541" max="1541" width="15" style="22" customWidth="1"/>
    <col min="1542" max="1542" width="45.85546875" style="22" customWidth="1"/>
    <col min="1543" max="1543" width="18" style="22" customWidth="1"/>
    <col min="1544" max="1544" width="15.140625" style="22" customWidth="1"/>
    <col min="1545" max="1545" width="14.28515625" style="22" customWidth="1"/>
    <col min="1546" max="1794" width="9.140625" style="22"/>
    <col min="1795" max="1795" width="12.85546875" style="22" customWidth="1"/>
    <col min="1796" max="1796" width="13.85546875" style="22" customWidth="1"/>
    <col min="1797" max="1797" width="15" style="22" customWidth="1"/>
    <col min="1798" max="1798" width="45.85546875" style="22" customWidth="1"/>
    <col min="1799" max="1799" width="18" style="22" customWidth="1"/>
    <col min="1800" max="1800" width="15.140625" style="22" customWidth="1"/>
    <col min="1801" max="1801" width="14.28515625" style="22" customWidth="1"/>
    <col min="1802" max="2050" width="9.140625" style="22"/>
    <col min="2051" max="2051" width="12.85546875" style="22" customWidth="1"/>
    <col min="2052" max="2052" width="13.85546875" style="22" customWidth="1"/>
    <col min="2053" max="2053" width="15" style="22" customWidth="1"/>
    <col min="2054" max="2054" width="45.85546875" style="22" customWidth="1"/>
    <col min="2055" max="2055" width="18" style="22" customWidth="1"/>
    <col min="2056" max="2056" width="15.140625" style="22" customWidth="1"/>
    <col min="2057" max="2057" width="14.28515625" style="22" customWidth="1"/>
    <col min="2058" max="2306" width="9.140625" style="22"/>
    <col min="2307" max="2307" width="12.85546875" style="22" customWidth="1"/>
    <col min="2308" max="2308" width="13.85546875" style="22" customWidth="1"/>
    <col min="2309" max="2309" width="15" style="22" customWidth="1"/>
    <col min="2310" max="2310" width="45.85546875" style="22" customWidth="1"/>
    <col min="2311" max="2311" width="18" style="22" customWidth="1"/>
    <col min="2312" max="2312" width="15.140625" style="22" customWidth="1"/>
    <col min="2313" max="2313" width="14.28515625" style="22" customWidth="1"/>
    <col min="2314" max="2562" width="9.140625" style="22"/>
    <col min="2563" max="2563" width="12.85546875" style="22" customWidth="1"/>
    <col min="2564" max="2564" width="13.85546875" style="22" customWidth="1"/>
    <col min="2565" max="2565" width="15" style="22" customWidth="1"/>
    <col min="2566" max="2566" width="45.85546875" style="22" customWidth="1"/>
    <col min="2567" max="2567" width="18" style="22" customWidth="1"/>
    <col min="2568" max="2568" width="15.140625" style="22" customWidth="1"/>
    <col min="2569" max="2569" width="14.28515625" style="22" customWidth="1"/>
    <col min="2570" max="2818" width="9.140625" style="22"/>
    <col min="2819" max="2819" width="12.85546875" style="22" customWidth="1"/>
    <col min="2820" max="2820" width="13.85546875" style="22" customWidth="1"/>
    <col min="2821" max="2821" width="15" style="22" customWidth="1"/>
    <col min="2822" max="2822" width="45.85546875" style="22" customWidth="1"/>
    <col min="2823" max="2823" width="18" style="22" customWidth="1"/>
    <col min="2824" max="2824" width="15.140625" style="22" customWidth="1"/>
    <col min="2825" max="2825" width="14.28515625" style="22" customWidth="1"/>
    <col min="2826" max="3074" width="9.140625" style="22"/>
    <col min="3075" max="3075" width="12.85546875" style="22" customWidth="1"/>
    <col min="3076" max="3076" width="13.85546875" style="22" customWidth="1"/>
    <col min="3077" max="3077" width="15" style="22" customWidth="1"/>
    <col min="3078" max="3078" width="45.85546875" style="22" customWidth="1"/>
    <col min="3079" max="3079" width="18" style="22" customWidth="1"/>
    <col min="3080" max="3080" width="15.140625" style="22" customWidth="1"/>
    <col min="3081" max="3081" width="14.28515625" style="22" customWidth="1"/>
    <col min="3082" max="3330" width="9.140625" style="22"/>
    <col min="3331" max="3331" width="12.85546875" style="22" customWidth="1"/>
    <col min="3332" max="3332" width="13.85546875" style="22" customWidth="1"/>
    <col min="3333" max="3333" width="15" style="22" customWidth="1"/>
    <col min="3334" max="3334" width="45.85546875" style="22" customWidth="1"/>
    <col min="3335" max="3335" width="18" style="22" customWidth="1"/>
    <col min="3336" max="3336" width="15.140625" style="22" customWidth="1"/>
    <col min="3337" max="3337" width="14.28515625" style="22" customWidth="1"/>
    <col min="3338" max="3586" width="9.140625" style="22"/>
    <col min="3587" max="3587" width="12.85546875" style="22" customWidth="1"/>
    <col min="3588" max="3588" width="13.85546875" style="22" customWidth="1"/>
    <col min="3589" max="3589" width="15" style="22" customWidth="1"/>
    <col min="3590" max="3590" width="45.85546875" style="22" customWidth="1"/>
    <col min="3591" max="3591" width="18" style="22" customWidth="1"/>
    <col min="3592" max="3592" width="15.140625" style="22" customWidth="1"/>
    <col min="3593" max="3593" width="14.28515625" style="22" customWidth="1"/>
    <col min="3594" max="3842" width="9.140625" style="22"/>
    <col min="3843" max="3843" width="12.85546875" style="22" customWidth="1"/>
    <col min="3844" max="3844" width="13.85546875" style="22" customWidth="1"/>
    <col min="3845" max="3845" width="15" style="22" customWidth="1"/>
    <col min="3846" max="3846" width="45.85546875" style="22" customWidth="1"/>
    <col min="3847" max="3847" width="18" style="22" customWidth="1"/>
    <col min="3848" max="3848" width="15.140625" style="22" customWidth="1"/>
    <col min="3849" max="3849" width="14.28515625" style="22" customWidth="1"/>
    <col min="3850" max="4098" width="9.140625" style="22"/>
    <col min="4099" max="4099" width="12.85546875" style="22" customWidth="1"/>
    <col min="4100" max="4100" width="13.85546875" style="22" customWidth="1"/>
    <col min="4101" max="4101" width="15" style="22" customWidth="1"/>
    <col min="4102" max="4102" width="45.85546875" style="22" customWidth="1"/>
    <col min="4103" max="4103" width="18" style="22" customWidth="1"/>
    <col min="4104" max="4104" width="15.140625" style="22" customWidth="1"/>
    <col min="4105" max="4105" width="14.28515625" style="22" customWidth="1"/>
    <col min="4106" max="4354" width="9.140625" style="22"/>
    <col min="4355" max="4355" width="12.85546875" style="22" customWidth="1"/>
    <col min="4356" max="4356" width="13.85546875" style="22" customWidth="1"/>
    <col min="4357" max="4357" width="15" style="22" customWidth="1"/>
    <col min="4358" max="4358" width="45.85546875" style="22" customWidth="1"/>
    <col min="4359" max="4359" width="18" style="22" customWidth="1"/>
    <col min="4360" max="4360" width="15.140625" style="22" customWidth="1"/>
    <col min="4361" max="4361" width="14.28515625" style="22" customWidth="1"/>
    <col min="4362" max="4610" width="9.140625" style="22"/>
    <col min="4611" max="4611" width="12.85546875" style="22" customWidth="1"/>
    <col min="4612" max="4612" width="13.85546875" style="22" customWidth="1"/>
    <col min="4613" max="4613" width="15" style="22" customWidth="1"/>
    <col min="4614" max="4614" width="45.85546875" style="22" customWidth="1"/>
    <col min="4615" max="4615" width="18" style="22" customWidth="1"/>
    <col min="4616" max="4616" width="15.140625" style="22" customWidth="1"/>
    <col min="4617" max="4617" width="14.28515625" style="22" customWidth="1"/>
    <col min="4618" max="4866" width="9.140625" style="22"/>
    <col min="4867" max="4867" width="12.85546875" style="22" customWidth="1"/>
    <col min="4868" max="4868" width="13.85546875" style="22" customWidth="1"/>
    <col min="4869" max="4869" width="15" style="22" customWidth="1"/>
    <col min="4870" max="4870" width="45.85546875" style="22" customWidth="1"/>
    <col min="4871" max="4871" width="18" style="22" customWidth="1"/>
    <col min="4872" max="4872" width="15.140625" style="22" customWidth="1"/>
    <col min="4873" max="4873" width="14.28515625" style="22" customWidth="1"/>
    <col min="4874" max="5122" width="9.140625" style="22"/>
    <col min="5123" max="5123" width="12.85546875" style="22" customWidth="1"/>
    <col min="5124" max="5124" width="13.85546875" style="22" customWidth="1"/>
    <col min="5125" max="5125" width="15" style="22" customWidth="1"/>
    <col min="5126" max="5126" width="45.85546875" style="22" customWidth="1"/>
    <col min="5127" max="5127" width="18" style="22" customWidth="1"/>
    <col min="5128" max="5128" width="15.140625" style="22" customWidth="1"/>
    <col min="5129" max="5129" width="14.28515625" style="22" customWidth="1"/>
    <col min="5130" max="5378" width="9.140625" style="22"/>
    <col min="5379" max="5379" width="12.85546875" style="22" customWidth="1"/>
    <col min="5380" max="5380" width="13.85546875" style="22" customWidth="1"/>
    <col min="5381" max="5381" width="15" style="22" customWidth="1"/>
    <col min="5382" max="5382" width="45.85546875" style="22" customWidth="1"/>
    <col min="5383" max="5383" width="18" style="22" customWidth="1"/>
    <col min="5384" max="5384" width="15.140625" style="22" customWidth="1"/>
    <col min="5385" max="5385" width="14.28515625" style="22" customWidth="1"/>
    <col min="5386" max="5634" width="9.140625" style="22"/>
    <col min="5635" max="5635" width="12.85546875" style="22" customWidth="1"/>
    <col min="5636" max="5636" width="13.85546875" style="22" customWidth="1"/>
    <col min="5637" max="5637" width="15" style="22" customWidth="1"/>
    <col min="5638" max="5638" width="45.85546875" style="22" customWidth="1"/>
    <col min="5639" max="5639" width="18" style="22" customWidth="1"/>
    <col min="5640" max="5640" width="15.140625" style="22" customWidth="1"/>
    <col min="5641" max="5641" width="14.28515625" style="22" customWidth="1"/>
    <col min="5642" max="5890" width="9.140625" style="22"/>
    <col min="5891" max="5891" width="12.85546875" style="22" customWidth="1"/>
    <col min="5892" max="5892" width="13.85546875" style="22" customWidth="1"/>
    <col min="5893" max="5893" width="15" style="22" customWidth="1"/>
    <col min="5894" max="5894" width="45.85546875" style="22" customWidth="1"/>
    <col min="5895" max="5895" width="18" style="22" customWidth="1"/>
    <col min="5896" max="5896" width="15.140625" style="22" customWidth="1"/>
    <col min="5897" max="5897" width="14.28515625" style="22" customWidth="1"/>
    <col min="5898" max="6146" width="9.140625" style="22"/>
    <col min="6147" max="6147" width="12.85546875" style="22" customWidth="1"/>
    <col min="6148" max="6148" width="13.85546875" style="22" customWidth="1"/>
    <col min="6149" max="6149" width="15" style="22" customWidth="1"/>
    <col min="6150" max="6150" width="45.85546875" style="22" customWidth="1"/>
    <col min="6151" max="6151" width="18" style="22" customWidth="1"/>
    <col min="6152" max="6152" width="15.140625" style="22" customWidth="1"/>
    <col min="6153" max="6153" width="14.28515625" style="22" customWidth="1"/>
    <col min="6154" max="6402" width="9.140625" style="22"/>
    <col min="6403" max="6403" width="12.85546875" style="22" customWidth="1"/>
    <col min="6404" max="6404" width="13.85546875" style="22" customWidth="1"/>
    <col min="6405" max="6405" width="15" style="22" customWidth="1"/>
    <col min="6406" max="6406" width="45.85546875" style="22" customWidth="1"/>
    <col min="6407" max="6407" width="18" style="22" customWidth="1"/>
    <col min="6408" max="6408" width="15.140625" style="22" customWidth="1"/>
    <col min="6409" max="6409" width="14.28515625" style="22" customWidth="1"/>
    <col min="6410" max="6658" width="9.140625" style="22"/>
    <col min="6659" max="6659" width="12.85546875" style="22" customWidth="1"/>
    <col min="6660" max="6660" width="13.85546875" style="22" customWidth="1"/>
    <col min="6661" max="6661" width="15" style="22" customWidth="1"/>
    <col min="6662" max="6662" width="45.85546875" style="22" customWidth="1"/>
    <col min="6663" max="6663" width="18" style="22" customWidth="1"/>
    <col min="6664" max="6664" width="15.140625" style="22" customWidth="1"/>
    <col min="6665" max="6665" width="14.28515625" style="22" customWidth="1"/>
    <col min="6666" max="6914" width="9.140625" style="22"/>
    <col min="6915" max="6915" width="12.85546875" style="22" customWidth="1"/>
    <col min="6916" max="6916" width="13.85546875" style="22" customWidth="1"/>
    <col min="6917" max="6917" width="15" style="22" customWidth="1"/>
    <col min="6918" max="6918" width="45.85546875" style="22" customWidth="1"/>
    <col min="6919" max="6919" width="18" style="22" customWidth="1"/>
    <col min="6920" max="6920" width="15.140625" style="22" customWidth="1"/>
    <col min="6921" max="6921" width="14.28515625" style="22" customWidth="1"/>
    <col min="6922" max="7170" width="9.140625" style="22"/>
    <col min="7171" max="7171" width="12.85546875" style="22" customWidth="1"/>
    <col min="7172" max="7172" width="13.85546875" style="22" customWidth="1"/>
    <col min="7173" max="7173" width="15" style="22" customWidth="1"/>
    <col min="7174" max="7174" width="45.85546875" style="22" customWidth="1"/>
    <col min="7175" max="7175" width="18" style="22" customWidth="1"/>
    <col min="7176" max="7176" width="15.140625" style="22" customWidth="1"/>
    <col min="7177" max="7177" width="14.28515625" style="22" customWidth="1"/>
    <col min="7178" max="7426" width="9.140625" style="22"/>
    <col min="7427" max="7427" width="12.85546875" style="22" customWidth="1"/>
    <col min="7428" max="7428" width="13.85546875" style="22" customWidth="1"/>
    <col min="7429" max="7429" width="15" style="22" customWidth="1"/>
    <col min="7430" max="7430" width="45.85546875" style="22" customWidth="1"/>
    <col min="7431" max="7431" width="18" style="22" customWidth="1"/>
    <col min="7432" max="7432" width="15.140625" style="22" customWidth="1"/>
    <col min="7433" max="7433" width="14.28515625" style="22" customWidth="1"/>
    <col min="7434" max="7682" width="9.140625" style="22"/>
    <col min="7683" max="7683" width="12.85546875" style="22" customWidth="1"/>
    <col min="7684" max="7684" width="13.85546875" style="22" customWidth="1"/>
    <col min="7685" max="7685" width="15" style="22" customWidth="1"/>
    <col min="7686" max="7686" width="45.85546875" style="22" customWidth="1"/>
    <col min="7687" max="7687" width="18" style="22" customWidth="1"/>
    <col min="7688" max="7688" width="15.140625" style="22" customWidth="1"/>
    <col min="7689" max="7689" width="14.28515625" style="22" customWidth="1"/>
    <col min="7690" max="7938" width="9.140625" style="22"/>
    <col min="7939" max="7939" width="12.85546875" style="22" customWidth="1"/>
    <col min="7940" max="7940" width="13.85546875" style="22" customWidth="1"/>
    <col min="7941" max="7941" width="15" style="22" customWidth="1"/>
    <col min="7942" max="7942" width="45.85546875" style="22" customWidth="1"/>
    <col min="7943" max="7943" width="18" style="22" customWidth="1"/>
    <col min="7944" max="7944" width="15.140625" style="22" customWidth="1"/>
    <col min="7945" max="7945" width="14.28515625" style="22" customWidth="1"/>
    <col min="7946" max="8194" width="9.140625" style="22"/>
    <col min="8195" max="8195" width="12.85546875" style="22" customWidth="1"/>
    <col min="8196" max="8196" width="13.85546875" style="22" customWidth="1"/>
    <col min="8197" max="8197" width="15" style="22" customWidth="1"/>
    <col min="8198" max="8198" width="45.85546875" style="22" customWidth="1"/>
    <col min="8199" max="8199" width="18" style="22" customWidth="1"/>
    <col min="8200" max="8200" width="15.140625" style="22" customWidth="1"/>
    <col min="8201" max="8201" width="14.28515625" style="22" customWidth="1"/>
    <col min="8202" max="8450" width="9.140625" style="22"/>
    <col min="8451" max="8451" width="12.85546875" style="22" customWidth="1"/>
    <col min="8452" max="8452" width="13.85546875" style="22" customWidth="1"/>
    <col min="8453" max="8453" width="15" style="22" customWidth="1"/>
    <col min="8454" max="8454" width="45.85546875" style="22" customWidth="1"/>
    <col min="8455" max="8455" width="18" style="22" customWidth="1"/>
    <col min="8456" max="8456" width="15.140625" style="22" customWidth="1"/>
    <col min="8457" max="8457" width="14.28515625" style="22" customWidth="1"/>
    <col min="8458" max="8706" width="9.140625" style="22"/>
    <col min="8707" max="8707" width="12.85546875" style="22" customWidth="1"/>
    <col min="8708" max="8708" width="13.85546875" style="22" customWidth="1"/>
    <col min="8709" max="8709" width="15" style="22" customWidth="1"/>
    <col min="8710" max="8710" width="45.85546875" style="22" customWidth="1"/>
    <col min="8711" max="8711" width="18" style="22" customWidth="1"/>
    <col min="8712" max="8712" width="15.140625" style="22" customWidth="1"/>
    <col min="8713" max="8713" width="14.28515625" style="22" customWidth="1"/>
    <col min="8714" max="8962" width="9.140625" style="22"/>
    <col min="8963" max="8963" width="12.85546875" style="22" customWidth="1"/>
    <col min="8964" max="8964" width="13.85546875" style="22" customWidth="1"/>
    <col min="8965" max="8965" width="15" style="22" customWidth="1"/>
    <col min="8966" max="8966" width="45.85546875" style="22" customWidth="1"/>
    <col min="8967" max="8967" width="18" style="22" customWidth="1"/>
    <col min="8968" max="8968" width="15.140625" style="22" customWidth="1"/>
    <col min="8969" max="8969" width="14.28515625" style="22" customWidth="1"/>
    <col min="8970" max="9218" width="9.140625" style="22"/>
    <col min="9219" max="9219" width="12.85546875" style="22" customWidth="1"/>
    <col min="9220" max="9220" width="13.85546875" style="22" customWidth="1"/>
    <col min="9221" max="9221" width="15" style="22" customWidth="1"/>
    <col min="9222" max="9222" width="45.85546875" style="22" customWidth="1"/>
    <col min="9223" max="9223" width="18" style="22" customWidth="1"/>
    <col min="9224" max="9224" width="15.140625" style="22" customWidth="1"/>
    <col min="9225" max="9225" width="14.28515625" style="22" customWidth="1"/>
    <col min="9226" max="9474" width="9.140625" style="22"/>
    <col min="9475" max="9475" width="12.85546875" style="22" customWidth="1"/>
    <col min="9476" max="9476" width="13.85546875" style="22" customWidth="1"/>
    <col min="9477" max="9477" width="15" style="22" customWidth="1"/>
    <col min="9478" max="9478" width="45.85546875" style="22" customWidth="1"/>
    <col min="9479" max="9479" width="18" style="22" customWidth="1"/>
    <col min="9480" max="9480" width="15.140625" style="22" customWidth="1"/>
    <col min="9481" max="9481" width="14.28515625" style="22" customWidth="1"/>
    <col min="9482" max="9730" width="9.140625" style="22"/>
    <col min="9731" max="9731" width="12.85546875" style="22" customWidth="1"/>
    <col min="9732" max="9732" width="13.85546875" style="22" customWidth="1"/>
    <col min="9733" max="9733" width="15" style="22" customWidth="1"/>
    <col min="9734" max="9734" width="45.85546875" style="22" customWidth="1"/>
    <col min="9735" max="9735" width="18" style="22" customWidth="1"/>
    <col min="9736" max="9736" width="15.140625" style="22" customWidth="1"/>
    <col min="9737" max="9737" width="14.28515625" style="22" customWidth="1"/>
    <col min="9738" max="9986" width="9.140625" style="22"/>
    <col min="9987" max="9987" width="12.85546875" style="22" customWidth="1"/>
    <col min="9988" max="9988" width="13.85546875" style="22" customWidth="1"/>
    <col min="9989" max="9989" width="15" style="22" customWidth="1"/>
    <col min="9990" max="9990" width="45.85546875" style="22" customWidth="1"/>
    <col min="9991" max="9991" width="18" style="22" customWidth="1"/>
    <col min="9992" max="9992" width="15.140625" style="22" customWidth="1"/>
    <col min="9993" max="9993" width="14.28515625" style="22" customWidth="1"/>
    <col min="9994" max="10242" width="9.140625" style="22"/>
    <col min="10243" max="10243" width="12.85546875" style="22" customWidth="1"/>
    <col min="10244" max="10244" width="13.85546875" style="22" customWidth="1"/>
    <col min="10245" max="10245" width="15" style="22" customWidth="1"/>
    <col min="10246" max="10246" width="45.85546875" style="22" customWidth="1"/>
    <col min="10247" max="10247" width="18" style="22" customWidth="1"/>
    <col min="10248" max="10248" width="15.140625" style="22" customWidth="1"/>
    <col min="10249" max="10249" width="14.28515625" style="22" customWidth="1"/>
    <col min="10250" max="10498" width="9.140625" style="22"/>
    <col min="10499" max="10499" width="12.85546875" style="22" customWidth="1"/>
    <col min="10500" max="10500" width="13.85546875" style="22" customWidth="1"/>
    <col min="10501" max="10501" width="15" style="22" customWidth="1"/>
    <col min="10502" max="10502" width="45.85546875" style="22" customWidth="1"/>
    <col min="10503" max="10503" width="18" style="22" customWidth="1"/>
    <col min="10504" max="10504" width="15.140625" style="22" customWidth="1"/>
    <col min="10505" max="10505" width="14.28515625" style="22" customWidth="1"/>
    <col min="10506" max="10754" width="9.140625" style="22"/>
    <col min="10755" max="10755" width="12.85546875" style="22" customWidth="1"/>
    <col min="10756" max="10756" width="13.85546875" style="22" customWidth="1"/>
    <col min="10757" max="10757" width="15" style="22" customWidth="1"/>
    <col min="10758" max="10758" width="45.85546875" style="22" customWidth="1"/>
    <col min="10759" max="10759" width="18" style="22" customWidth="1"/>
    <col min="10760" max="10760" width="15.140625" style="22" customWidth="1"/>
    <col min="10761" max="10761" width="14.28515625" style="22" customWidth="1"/>
    <col min="10762" max="11010" width="9.140625" style="22"/>
    <col min="11011" max="11011" width="12.85546875" style="22" customWidth="1"/>
    <col min="11012" max="11012" width="13.85546875" style="22" customWidth="1"/>
    <col min="11013" max="11013" width="15" style="22" customWidth="1"/>
    <col min="11014" max="11014" width="45.85546875" style="22" customWidth="1"/>
    <col min="11015" max="11015" width="18" style="22" customWidth="1"/>
    <col min="11016" max="11016" width="15.140625" style="22" customWidth="1"/>
    <col min="11017" max="11017" width="14.28515625" style="22" customWidth="1"/>
    <col min="11018" max="11266" width="9.140625" style="22"/>
    <col min="11267" max="11267" width="12.85546875" style="22" customWidth="1"/>
    <col min="11268" max="11268" width="13.85546875" style="22" customWidth="1"/>
    <col min="11269" max="11269" width="15" style="22" customWidth="1"/>
    <col min="11270" max="11270" width="45.85546875" style="22" customWidth="1"/>
    <col min="11271" max="11271" width="18" style="22" customWidth="1"/>
    <col min="11272" max="11272" width="15.140625" style="22" customWidth="1"/>
    <col min="11273" max="11273" width="14.28515625" style="22" customWidth="1"/>
    <col min="11274" max="11522" width="9.140625" style="22"/>
    <col min="11523" max="11523" width="12.85546875" style="22" customWidth="1"/>
    <col min="11524" max="11524" width="13.85546875" style="22" customWidth="1"/>
    <col min="11525" max="11525" width="15" style="22" customWidth="1"/>
    <col min="11526" max="11526" width="45.85546875" style="22" customWidth="1"/>
    <col min="11527" max="11527" width="18" style="22" customWidth="1"/>
    <col min="11528" max="11528" width="15.140625" style="22" customWidth="1"/>
    <col min="11529" max="11529" width="14.28515625" style="22" customWidth="1"/>
    <col min="11530" max="11778" width="9.140625" style="22"/>
    <col min="11779" max="11779" width="12.85546875" style="22" customWidth="1"/>
    <col min="11780" max="11780" width="13.85546875" style="22" customWidth="1"/>
    <col min="11781" max="11781" width="15" style="22" customWidth="1"/>
    <col min="11782" max="11782" width="45.85546875" style="22" customWidth="1"/>
    <col min="11783" max="11783" width="18" style="22" customWidth="1"/>
    <col min="11784" max="11784" width="15.140625" style="22" customWidth="1"/>
    <col min="11785" max="11785" width="14.28515625" style="22" customWidth="1"/>
    <col min="11786" max="12034" width="9.140625" style="22"/>
    <col min="12035" max="12035" width="12.85546875" style="22" customWidth="1"/>
    <col min="12036" max="12036" width="13.85546875" style="22" customWidth="1"/>
    <col min="12037" max="12037" width="15" style="22" customWidth="1"/>
    <col min="12038" max="12038" width="45.85546875" style="22" customWidth="1"/>
    <col min="12039" max="12039" width="18" style="22" customWidth="1"/>
    <col min="12040" max="12040" width="15.140625" style="22" customWidth="1"/>
    <col min="12041" max="12041" width="14.28515625" style="22" customWidth="1"/>
    <col min="12042" max="12290" width="9.140625" style="22"/>
    <col min="12291" max="12291" width="12.85546875" style="22" customWidth="1"/>
    <col min="12292" max="12292" width="13.85546875" style="22" customWidth="1"/>
    <col min="12293" max="12293" width="15" style="22" customWidth="1"/>
    <col min="12294" max="12294" width="45.85546875" style="22" customWidth="1"/>
    <col min="12295" max="12295" width="18" style="22" customWidth="1"/>
    <col min="12296" max="12296" width="15.140625" style="22" customWidth="1"/>
    <col min="12297" max="12297" width="14.28515625" style="22" customWidth="1"/>
    <col min="12298" max="12546" width="9.140625" style="22"/>
    <col min="12547" max="12547" width="12.85546875" style="22" customWidth="1"/>
    <col min="12548" max="12548" width="13.85546875" style="22" customWidth="1"/>
    <col min="12549" max="12549" width="15" style="22" customWidth="1"/>
    <col min="12550" max="12550" width="45.85546875" style="22" customWidth="1"/>
    <col min="12551" max="12551" width="18" style="22" customWidth="1"/>
    <col min="12552" max="12552" width="15.140625" style="22" customWidth="1"/>
    <col min="12553" max="12553" width="14.28515625" style="22" customWidth="1"/>
    <col min="12554" max="12802" width="9.140625" style="22"/>
    <col min="12803" max="12803" width="12.85546875" style="22" customWidth="1"/>
    <col min="12804" max="12804" width="13.85546875" style="22" customWidth="1"/>
    <col min="12805" max="12805" width="15" style="22" customWidth="1"/>
    <col min="12806" max="12806" width="45.85546875" style="22" customWidth="1"/>
    <col min="12807" max="12807" width="18" style="22" customWidth="1"/>
    <col min="12808" max="12808" width="15.140625" style="22" customWidth="1"/>
    <col min="12809" max="12809" width="14.28515625" style="22" customWidth="1"/>
    <col min="12810" max="13058" width="9.140625" style="22"/>
    <col min="13059" max="13059" width="12.85546875" style="22" customWidth="1"/>
    <col min="13060" max="13060" width="13.85546875" style="22" customWidth="1"/>
    <col min="13061" max="13061" width="15" style="22" customWidth="1"/>
    <col min="13062" max="13062" width="45.85546875" style="22" customWidth="1"/>
    <col min="13063" max="13063" width="18" style="22" customWidth="1"/>
    <col min="13064" max="13064" width="15.140625" style="22" customWidth="1"/>
    <col min="13065" max="13065" width="14.28515625" style="22" customWidth="1"/>
    <col min="13066" max="13314" width="9.140625" style="22"/>
    <col min="13315" max="13315" width="12.85546875" style="22" customWidth="1"/>
    <col min="13316" max="13316" width="13.85546875" style="22" customWidth="1"/>
    <col min="13317" max="13317" width="15" style="22" customWidth="1"/>
    <col min="13318" max="13318" width="45.85546875" style="22" customWidth="1"/>
    <col min="13319" max="13319" width="18" style="22" customWidth="1"/>
    <col min="13320" max="13320" width="15.140625" style="22" customWidth="1"/>
    <col min="13321" max="13321" width="14.28515625" style="22" customWidth="1"/>
    <col min="13322" max="13570" width="9.140625" style="22"/>
    <col min="13571" max="13571" width="12.85546875" style="22" customWidth="1"/>
    <col min="13572" max="13572" width="13.85546875" style="22" customWidth="1"/>
    <col min="13573" max="13573" width="15" style="22" customWidth="1"/>
    <col min="13574" max="13574" width="45.85546875" style="22" customWidth="1"/>
    <col min="13575" max="13575" width="18" style="22" customWidth="1"/>
    <col min="13576" max="13576" width="15.140625" style="22" customWidth="1"/>
    <col min="13577" max="13577" width="14.28515625" style="22" customWidth="1"/>
    <col min="13578" max="13826" width="9.140625" style="22"/>
    <col min="13827" max="13827" width="12.85546875" style="22" customWidth="1"/>
    <col min="13828" max="13828" width="13.85546875" style="22" customWidth="1"/>
    <col min="13829" max="13829" width="15" style="22" customWidth="1"/>
    <col min="13830" max="13830" width="45.85546875" style="22" customWidth="1"/>
    <col min="13831" max="13831" width="18" style="22" customWidth="1"/>
    <col min="13832" max="13832" width="15.140625" style="22" customWidth="1"/>
    <col min="13833" max="13833" width="14.28515625" style="22" customWidth="1"/>
    <col min="13834" max="14082" width="9.140625" style="22"/>
    <col min="14083" max="14083" width="12.85546875" style="22" customWidth="1"/>
    <col min="14084" max="14084" width="13.85546875" style="22" customWidth="1"/>
    <col min="14085" max="14085" width="15" style="22" customWidth="1"/>
    <col min="14086" max="14086" width="45.85546875" style="22" customWidth="1"/>
    <col min="14087" max="14087" width="18" style="22" customWidth="1"/>
    <col min="14088" max="14088" width="15.140625" style="22" customWidth="1"/>
    <col min="14089" max="14089" width="14.28515625" style="22" customWidth="1"/>
    <col min="14090" max="14338" width="9.140625" style="22"/>
    <col min="14339" max="14339" width="12.85546875" style="22" customWidth="1"/>
    <col min="14340" max="14340" width="13.85546875" style="22" customWidth="1"/>
    <col min="14341" max="14341" width="15" style="22" customWidth="1"/>
    <col min="14342" max="14342" width="45.85546875" style="22" customWidth="1"/>
    <col min="14343" max="14343" width="18" style="22" customWidth="1"/>
    <col min="14344" max="14344" width="15.140625" style="22" customWidth="1"/>
    <col min="14345" max="14345" width="14.28515625" style="22" customWidth="1"/>
    <col min="14346" max="14594" width="9.140625" style="22"/>
    <col min="14595" max="14595" width="12.85546875" style="22" customWidth="1"/>
    <col min="14596" max="14596" width="13.85546875" style="22" customWidth="1"/>
    <col min="14597" max="14597" width="15" style="22" customWidth="1"/>
    <col min="14598" max="14598" width="45.85546875" style="22" customWidth="1"/>
    <col min="14599" max="14599" width="18" style="22" customWidth="1"/>
    <col min="14600" max="14600" width="15.140625" style="22" customWidth="1"/>
    <col min="14601" max="14601" width="14.28515625" style="22" customWidth="1"/>
    <col min="14602" max="14850" width="9.140625" style="22"/>
    <col min="14851" max="14851" width="12.85546875" style="22" customWidth="1"/>
    <col min="14852" max="14852" width="13.85546875" style="22" customWidth="1"/>
    <col min="14853" max="14853" width="15" style="22" customWidth="1"/>
    <col min="14854" max="14854" width="45.85546875" style="22" customWidth="1"/>
    <col min="14855" max="14855" width="18" style="22" customWidth="1"/>
    <col min="14856" max="14856" width="15.140625" style="22" customWidth="1"/>
    <col min="14857" max="14857" width="14.28515625" style="22" customWidth="1"/>
    <col min="14858" max="15106" width="9.140625" style="22"/>
    <col min="15107" max="15107" width="12.85546875" style="22" customWidth="1"/>
    <col min="15108" max="15108" width="13.85546875" style="22" customWidth="1"/>
    <col min="15109" max="15109" width="15" style="22" customWidth="1"/>
    <col min="15110" max="15110" width="45.85546875" style="22" customWidth="1"/>
    <col min="15111" max="15111" width="18" style="22" customWidth="1"/>
    <col min="15112" max="15112" width="15.140625" style="22" customWidth="1"/>
    <col min="15113" max="15113" width="14.28515625" style="22" customWidth="1"/>
    <col min="15114" max="15362" width="9.140625" style="22"/>
    <col min="15363" max="15363" width="12.85546875" style="22" customWidth="1"/>
    <col min="15364" max="15364" width="13.85546875" style="22" customWidth="1"/>
    <col min="15365" max="15365" width="15" style="22" customWidth="1"/>
    <col min="15366" max="15366" width="45.85546875" style="22" customWidth="1"/>
    <col min="15367" max="15367" width="18" style="22" customWidth="1"/>
    <col min="15368" max="15368" width="15.140625" style="22" customWidth="1"/>
    <col min="15369" max="15369" width="14.28515625" style="22" customWidth="1"/>
    <col min="15370" max="15618" width="9.140625" style="22"/>
    <col min="15619" max="15619" width="12.85546875" style="22" customWidth="1"/>
    <col min="15620" max="15620" width="13.85546875" style="22" customWidth="1"/>
    <col min="15621" max="15621" width="15" style="22" customWidth="1"/>
    <col min="15622" max="15622" width="45.85546875" style="22" customWidth="1"/>
    <col min="15623" max="15623" width="18" style="22" customWidth="1"/>
    <col min="15624" max="15624" width="15.140625" style="22" customWidth="1"/>
    <col min="15625" max="15625" width="14.28515625" style="22" customWidth="1"/>
    <col min="15626" max="15874" width="9.140625" style="22"/>
    <col min="15875" max="15875" width="12.85546875" style="22" customWidth="1"/>
    <col min="15876" max="15876" width="13.85546875" style="22" customWidth="1"/>
    <col min="15877" max="15877" width="15" style="22" customWidth="1"/>
    <col min="15878" max="15878" width="45.85546875" style="22" customWidth="1"/>
    <col min="15879" max="15879" width="18" style="22" customWidth="1"/>
    <col min="15880" max="15880" width="15.140625" style="22" customWidth="1"/>
    <col min="15881" max="15881" width="14.28515625" style="22" customWidth="1"/>
    <col min="15882" max="16130" width="9.140625" style="22"/>
    <col min="16131" max="16131" width="12.85546875" style="22" customWidth="1"/>
    <col min="16132" max="16132" width="13.85546875" style="22" customWidth="1"/>
    <col min="16133" max="16133" width="15" style="22" customWidth="1"/>
    <col min="16134" max="16134" width="45.85546875" style="22" customWidth="1"/>
    <col min="16135" max="16135" width="18" style="22" customWidth="1"/>
    <col min="16136" max="16136" width="15.140625" style="22" customWidth="1"/>
    <col min="16137" max="16137" width="14.28515625" style="22" customWidth="1"/>
    <col min="16138" max="16384" width="9.140625" style="22"/>
  </cols>
  <sheetData>
    <row r="4" spans="1:9" ht="73.5" customHeight="1">
      <c r="C4" s="400" t="s">
        <v>248</v>
      </c>
      <c r="D4" s="400"/>
      <c r="E4" s="400"/>
      <c r="F4" s="400"/>
      <c r="G4" s="400"/>
    </row>
    <row r="5" spans="1:9" ht="38.25" customHeight="1">
      <c r="C5" s="223"/>
      <c r="D5" s="223"/>
      <c r="E5" s="223"/>
      <c r="F5" s="223"/>
      <c r="G5" s="223"/>
    </row>
    <row r="6" spans="1:9" ht="17.25" customHeight="1">
      <c r="C6" s="401" t="s">
        <v>960</v>
      </c>
      <c r="D6" s="402"/>
      <c r="E6" s="402"/>
      <c r="F6" s="402"/>
      <c r="G6" s="402"/>
      <c r="H6" s="402"/>
    </row>
    <row r="7" spans="1:9" ht="17.25" customHeight="1">
      <c r="C7" s="403" t="s">
        <v>279</v>
      </c>
      <c r="D7" s="403"/>
      <c r="E7" s="403"/>
      <c r="F7" s="403"/>
      <c r="G7" s="223"/>
    </row>
    <row r="9" spans="1:9" ht="21.75" customHeight="1">
      <c r="A9" s="383"/>
      <c r="B9" s="383"/>
      <c r="C9" s="399"/>
      <c r="D9" s="399"/>
      <c r="E9" s="399"/>
      <c r="F9" s="224" t="s">
        <v>280</v>
      </c>
      <c r="G9" s="225">
        <v>1167999</v>
      </c>
      <c r="H9" s="383"/>
      <c r="I9" s="383"/>
    </row>
    <row r="10" spans="1:9" ht="23.25" customHeight="1">
      <c r="A10" s="383"/>
      <c r="B10" s="383"/>
      <c r="C10" s="226" t="s">
        <v>281</v>
      </c>
      <c r="D10" s="226"/>
      <c r="E10" s="226"/>
      <c r="F10" s="227" t="s">
        <v>282</v>
      </c>
      <c r="G10" s="228">
        <v>1167999</v>
      </c>
      <c r="H10" s="383"/>
      <c r="I10" s="383"/>
    </row>
    <row r="11" spans="1:9" ht="24" customHeight="1">
      <c r="A11" s="383"/>
      <c r="B11" s="383"/>
      <c r="C11" s="229"/>
      <c r="D11" s="229" t="s">
        <v>283</v>
      </c>
      <c r="E11" s="229"/>
      <c r="F11" s="230" t="s">
        <v>284</v>
      </c>
      <c r="G11" s="231">
        <v>1167999</v>
      </c>
      <c r="H11" s="383"/>
      <c r="I11" s="383"/>
    </row>
    <row r="12" spans="1:9" ht="24" customHeight="1">
      <c r="A12" s="383"/>
      <c r="B12" s="383"/>
      <c r="C12" s="399"/>
      <c r="D12" s="399"/>
      <c r="E12" s="399"/>
      <c r="F12" s="224" t="s">
        <v>277</v>
      </c>
      <c r="G12" s="225">
        <v>0</v>
      </c>
      <c r="H12" s="383"/>
      <c r="I12" s="383"/>
    </row>
    <row r="13" spans="1:9" ht="21.75" customHeight="1">
      <c r="A13" s="383"/>
      <c r="B13" s="383"/>
      <c r="C13" s="226" t="s">
        <v>281</v>
      </c>
      <c r="D13" s="226"/>
      <c r="E13" s="226"/>
      <c r="F13" s="227" t="s">
        <v>282</v>
      </c>
      <c r="G13" s="228">
        <v>0</v>
      </c>
      <c r="H13" s="383"/>
      <c r="I13" s="383"/>
    </row>
    <row r="14" spans="1:9" ht="26.25" customHeight="1">
      <c r="A14" s="383"/>
      <c r="B14" s="383"/>
      <c r="C14" s="229"/>
      <c r="D14" s="229" t="s">
        <v>283</v>
      </c>
      <c r="E14" s="229"/>
      <c r="F14" s="230" t="s">
        <v>284</v>
      </c>
      <c r="G14" s="231">
        <v>0</v>
      </c>
      <c r="H14" s="383"/>
      <c r="I14" s="383"/>
    </row>
    <row r="15" spans="1:9" ht="24" customHeight="1">
      <c r="A15" s="383"/>
      <c r="B15" s="383"/>
      <c r="C15" s="399"/>
      <c r="D15" s="399"/>
      <c r="E15" s="399"/>
      <c r="F15" s="224" t="s">
        <v>253</v>
      </c>
      <c r="G15" s="225">
        <v>633000</v>
      </c>
      <c r="H15" s="383"/>
      <c r="I15" s="383"/>
    </row>
    <row r="16" spans="1:9" ht="24" customHeight="1">
      <c r="A16" s="383"/>
      <c r="B16" s="383"/>
      <c r="C16" s="226" t="s">
        <v>281</v>
      </c>
      <c r="D16" s="226"/>
      <c r="E16" s="226"/>
      <c r="F16" s="227" t="s">
        <v>282</v>
      </c>
      <c r="G16" s="228">
        <v>633000</v>
      </c>
      <c r="H16" s="383"/>
      <c r="I16" s="383"/>
    </row>
    <row r="17" spans="1:9" ht="20.25" customHeight="1">
      <c r="A17" s="383"/>
      <c r="B17" s="383"/>
      <c r="C17" s="229"/>
      <c r="D17" s="229" t="s">
        <v>283</v>
      </c>
      <c r="E17" s="229"/>
      <c r="F17" s="230" t="s">
        <v>284</v>
      </c>
      <c r="G17" s="231">
        <v>633000</v>
      </c>
      <c r="H17" s="383"/>
      <c r="I17" s="383"/>
    </row>
    <row r="18" spans="1:9">
      <c r="A18" s="383"/>
      <c r="B18" s="383"/>
      <c r="C18" s="232"/>
      <c r="D18" s="232"/>
      <c r="E18" s="232" t="s">
        <v>285</v>
      </c>
      <c r="F18" s="233" t="s">
        <v>254</v>
      </c>
      <c r="G18" s="234">
        <v>603000</v>
      </c>
      <c r="H18" s="383"/>
      <c r="I18" s="383"/>
    </row>
    <row r="19" spans="1:9">
      <c r="A19" s="235"/>
      <c r="B19" s="235"/>
      <c r="C19" s="232"/>
      <c r="D19" s="232"/>
      <c r="E19" s="232" t="s">
        <v>286</v>
      </c>
      <c r="F19" s="233" t="s">
        <v>287</v>
      </c>
      <c r="G19" s="234">
        <v>2000</v>
      </c>
      <c r="H19" s="235"/>
      <c r="I19" s="235"/>
    </row>
    <row r="20" spans="1:9" ht="20.25" customHeight="1">
      <c r="A20" s="383"/>
      <c r="B20" s="383"/>
      <c r="C20" s="232"/>
      <c r="D20" s="232"/>
      <c r="E20" s="232" t="s">
        <v>288</v>
      </c>
      <c r="F20" s="233" t="s">
        <v>255</v>
      </c>
      <c r="G20" s="234">
        <v>28000</v>
      </c>
      <c r="H20" s="383"/>
      <c r="I20" s="383"/>
    </row>
    <row r="21" spans="1:9" ht="21" customHeight="1">
      <c r="A21" s="383"/>
      <c r="B21" s="383"/>
      <c r="C21" s="399"/>
      <c r="D21" s="399"/>
      <c r="E21" s="399"/>
      <c r="F21" s="224" t="s">
        <v>289</v>
      </c>
      <c r="G21" s="225">
        <v>1800999</v>
      </c>
      <c r="H21" s="383"/>
      <c r="I21" s="383"/>
    </row>
    <row r="22" spans="1:9" ht="20.25" customHeight="1">
      <c r="A22" s="383"/>
      <c r="B22" s="383"/>
      <c r="C22" s="226" t="s">
        <v>281</v>
      </c>
      <c r="D22" s="226"/>
      <c r="E22" s="226"/>
      <c r="F22" s="227" t="s">
        <v>282</v>
      </c>
      <c r="G22" s="228">
        <v>1800999</v>
      </c>
      <c r="H22" s="383"/>
      <c r="I22" s="383"/>
    </row>
    <row r="23" spans="1:9" ht="21.75" customHeight="1">
      <c r="A23" s="383"/>
      <c r="B23" s="383"/>
      <c r="C23" s="229"/>
      <c r="D23" s="229" t="s">
        <v>283</v>
      </c>
      <c r="E23" s="229"/>
      <c r="F23" s="230" t="s">
        <v>284</v>
      </c>
      <c r="G23" s="231">
        <f>G24+G25+G26+G27+G29+G28+G30+G31+G32+G33+G34+G35+G36+G37+G38+G39+G40+G41+G42</f>
        <v>1800999</v>
      </c>
      <c r="H23" s="383"/>
      <c r="I23" s="383"/>
    </row>
    <row r="24" spans="1:9" ht="20.25" customHeight="1">
      <c r="A24" s="383"/>
      <c r="B24" s="383"/>
      <c r="C24" s="232"/>
      <c r="D24" s="232"/>
      <c r="E24" s="232" t="s">
        <v>290</v>
      </c>
      <c r="F24" s="233" t="s">
        <v>259</v>
      </c>
      <c r="G24" s="234">
        <v>152000</v>
      </c>
      <c r="H24" s="383"/>
      <c r="I24" s="383"/>
    </row>
    <row r="25" spans="1:9" ht="21" customHeight="1">
      <c r="A25" s="383"/>
      <c r="B25" s="383"/>
      <c r="C25" s="232"/>
      <c r="D25" s="232"/>
      <c r="E25" s="232" t="s">
        <v>291</v>
      </c>
      <c r="F25" s="233" t="s">
        <v>292</v>
      </c>
      <c r="G25" s="234">
        <v>5900</v>
      </c>
      <c r="H25" s="383"/>
      <c r="I25" s="383"/>
    </row>
    <row r="26" spans="1:9" ht="21" customHeight="1">
      <c r="A26" s="383"/>
      <c r="B26" s="383"/>
      <c r="C26" s="232"/>
      <c r="D26" s="232"/>
      <c r="E26" s="232" t="s">
        <v>293</v>
      </c>
      <c r="F26" s="233" t="s">
        <v>294</v>
      </c>
      <c r="G26" s="234">
        <v>900</v>
      </c>
      <c r="H26" s="383"/>
      <c r="I26" s="383"/>
    </row>
    <row r="27" spans="1:9" ht="22.5" customHeight="1">
      <c r="A27" s="383"/>
      <c r="B27" s="383"/>
      <c r="C27" s="232"/>
      <c r="D27" s="232"/>
      <c r="E27" s="232" t="s">
        <v>295</v>
      </c>
      <c r="F27" s="233" t="s">
        <v>296</v>
      </c>
      <c r="G27" s="234">
        <v>20000</v>
      </c>
      <c r="H27" s="383"/>
      <c r="I27" s="383"/>
    </row>
    <row r="28" spans="1:9" ht="19.5" customHeight="1">
      <c r="A28" s="383"/>
      <c r="B28" s="383"/>
      <c r="C28" s="232"/>
      <c r="D28" s="232"/>
      <c r="E28" s="232" t="s">
        <v>297</v>
      </c>
      <c r="F28" s="233" t="s">
        <v>261</v>
      </c>
      <c r="G28" s="234">
        <v>35000</v>
      </c>
      <c r="H28" s="383"/>
      <c r="I28" s="383"/>
    </row>
    <row r="29" spans="1:9" ht="21" customHeight="1">
      <c r="A29" s="383"/>
      <c r="B29" s="383"/>
      <c r="C29" s="232"/>
      <c r="D29" s="232"/>
      <c r="E29" s="232" t="s">
        <v>298</v>
      </c>
      <c r="F29" s="233" t="s">
        <v>262</v>
      </c>
      <c r="G29" s="234">
        <v>1500</v>
      </c>
      <c r="H29" s="383"/>
      <c r="I29" s="383"/>
    </row>
    <row r="30" spans="1:9" ht="19.5" customHeight="1">
      <c r="A30" s="383"/>
      <c r="B30" s="383"/>
      <c r="C30" s="232"/>
      <c r="D30" s="232"/>
      <c r="E30" s="232" t="s">
        <v>299</v>
      </c>
      <c r="F30" s="233" t="s">
        <v>263</v>
      </c>
      <c r="G30" s="234">
        <v>200000</v>
      </c>
      <c r="H30" s="383"/>
      <c r="I30" s="383"/>
    </row>
    <row r="31" spans="1:9" ht="19.5" customHeight="1">
      <c r="A31" s="383"/>
      <c r="B31" s="383"/>
      <c r="C31" s="232"/>
      <c r="D31" s="232"/>
      <c r="E31" s="232" t="s">
        <v>300</v>
      </c>
      <c r="F31" s="233" t="s">
        <v>264</v>
      </c>
      <c r="G31" s="234">
        <v>1085299</v>
      </c>
      <c r="H31" s="383"/>
      <c r="I31" s="383"/>
    </row>
    <row r="32" spans="1:9" ht="20.25" customHeight="1">
      <c r="A32" s="383"/>
      <c r="B32" s="383"/>
      <c r="C32" s="232"/>
      <c r="D32" s="232"/>
      <c r="E32" s="232" t="s">
        <v>301</v>
      </c>
      <c r="F32" s="233" t="s">
        <v>302</v>
      </c>
      <c r="G32" s="234">
        <v>12000</v>
      </c>
      <c r="H32" s="398"/>
      <c r="I32" s="383"/>
    </row>
    <row r="33" spans="1:9" ht="27" customHeight="1">
      <c r="A33" s="383"/>
      <c r="B33" s="383"/>
      <c r="C33" s="232"/>
      <c r="D33" s="232"/>
      <c r="E33" s="232" t="s">
        <v>303</v>
      </c>
      <c r="F33" s="233" t="s">
        <v>304</v>
      </c>
      <c r="G33" s="234">
        <v>2400</v>
      </c>
      <c r="H33" s="383"/>
      <c r="I33" s="383"/>
    </row>
    <row r="34" spans="1:9" ht="20.25" customHeight="1">
      <c r="A34" s="383"/>
      <c r="B34" s="383"/>
      <c r="C34" s="232"/>
      <c r="D34" s="232"/>
      <c r="E34" s="232" t="s">
        <v>305</v>
      </c>
      <c r="F34" s="233" t="s">
        <v>267</v>
      </c>
      <c r="G34" s="234">
        <v>11000</v>
      </c>
      <c r="H34" s="383"/>
      <c r="I34" s="383"/>
    </row>
    <row r="35" spans="1:9" ht="19.5" customHeight="1">
      <c r="A35" s="383"/>
      <c r="B35" s="383"/>
      <c r="C35" s="232"/>
      <c r="D35" s="232"/>
      <c r="E35" s="232" t="s">
        <v>306</v>
      </c>
      <c r="F35" s="233" t="s">
        <v>307</v>
      </c>
      <c r="G35" s="234">
        <v>3000</v>
      </c>
      <c r="H35" s="383"/>
      <c r="I35" s="383"/>
    </row>
    <row r="36" spans="1:9" ht="19.5" customHeight="1">
      <c r="A36" s="383"/>
      <c r="B36" s="383"/>
      <c r="C36" s="232"/>
      <c r="D36" s="232"/>
      <c r="E36" s="232" t="s">
        <v>308</v>
      </c>
      <c r="F36" s="233" t="s">
        <v>273</v>
      </c>
      <c r="G36" s="234">
        <v>1000</v>
      </c>
      <c r="H36" s="383"/>
      <c r="I36" s="383"/>
    </row>
    <row r="37" spans="1:9" ht="20.25" customHeight="1">
      <c r="A37" s="383"/>
      <c r="B37" s="383"/>
      <c r="C37" s="232"/>
      <c r="D37" s="232"/>
      <c r="E37" s="232" t="s">
        <v>309</v>
      </c>
      <c r="F37" s="233" t="s">
        <v>269</v>
      </c>
      <c r="G37" s="234">
        <v>1000</v>
      </c>
      <c r="H37" s="383"/>
      <c r="I37" s="383"/>
    </row>
    <row r="38" spans="1:9" ht="26.25" customHeight="1">
      <c r="A38" s="383"/>
      <c r="B38" s="383"/>
      <c r="C38" s="232"/>
      <c r="D38" s="232"/>
      <c r="E38" s="232" t="s">
        <v>310</v>
      </c>
      <c r="F38" s="233" t="s">
        <v>311</v>
      </c>
      <c r="G38" s="234">
        <v>15000</v>
      </c>
      <c r="H38" s="383"/>
      <c r="I38" s="383"/>
    </row>
    <row r="39" spans="1:9" ht="27" customHeight="1">
      <c r="A39" s="383"/>
      <c r="B39" s="383"/>
      <c r="C39" s="232"/>
      <c r="D39" s="232"/>
      <c r="E39" s="232" t="s">
        <v>312</v>
      </c>
      <c r="F39" s="233" t="s">
        <v>271</v>
      </c>
      <c r="G39" s="234">
        <v>15000</v>
      </c>
      <c r="H39" s="383"/>
      <c r="I39" s="383"/>
    </row>
    <row r="40" spans="1:9" ht="18.75" customHeight="1">
      <c r="A40" s="383"/>
      <c r="B40" s="383"/>
      <c r="C40" s="232"/>
      <c r="D40" s="232"/>
      <c r="E40" s="232" t="s">
        <v>313</v>
      </c>
      <c r="F40" s="233" t="s">
        <v>272</v>
      </c>
      <c r="G40" s="234">
        <v>30000</v>
      </c>
      <c r="H40" s="383"/>
      <c r="I40" s="383"/>
    </row>
    <row r="41" spans="1:9" ht="18.75" customHeight="1">
      <c r="A41" s="383"/>
      <c r="B41" s="383"/>
      <c r="C41" s="232"/>
      <c r="D41" s="232"/>
      <c r="E41" s="232" t="s">
        <v>314</v>
      </c>
      <c r="F41" s="233" t="s">
        <v>315</v>
      </c>
      <c r="G41" s="234">
        <v>130000</v>
      </c>
      <c r="H41" s="383"/>
      <c r="I41" s="383"/>
    </row>
    <row r="42" spans="1:9" ht="19.5" customHeight="1">
      <c r="A42" s="383"/>
      <c r="B42" s="383"/>
      <c r="C42" s="232"/>
      <c r="D42" s="232"/>
      <c r="E42" s="232" t="s">
        <v>316</v>
      </c>
      <c r="F42" s="233" t="s">
        <v>317</v>
      </c>
      <c r="G42" s="234">
        <v>80000</v>
      </c>
      <c r="H42" s="383"/>
      <c r="I42" s="383"/>
    </row>
    <row r="43" spans="1:9">
      <c r="A43" s="235"/>
      <c r="B43" s="235"/>
      <c r="C43" s="235"/>
      <c r="D43" s="235"/>
      <c r="E43" s="235"/>
      <c r="F43" s="235"/>
      <c r="G43" s="235"/>
      <c r="H43" s="235"/>
      <c r="I43" s="235"/>
    </row>
  </sheetData>
  <mergeCells count="73">
    <mergeCell ref="C4:G4"/>
    <mergeCell ref="C6:H6"/>
    <mergeCell ref="C7:F7"/>
    <mergeCell ref="A9:B9"/>
    <mergeCell ref="C9:E9"/>
    <mergeCell ref="H9:I9"/>
    <mergeCell ref="A10:B10"/>
    <mergeCell ref="H10:I10"/>
    <mergeCell ref="A11:B11"/>
    <mergeCell ref="H11:I11"/>
    <mergeCell ref="A12:B12"/>
    <mergeCell ref="C12:E12"/>
    <mergeCell ref="H12:I12"/>
    <mergeCell ref="A13:B13"/>
    <mergeCell ref="H13:I13"/>
    <mergeCell ref="A14:B14"/>
    <mergeCell ref="H14:I14"/>
    <mergeCell ref="A15:B15"/>
    <mergeCell ref="C15:E15"/>
    <mergeCell ref="H15:I15"/>
    <mergeCell ref="A22:B22"/>
    <mergeCell ref="H22:I22"/>
    <mergeCell ref="A16:B16"/>
    <mergeCell ref="H16:I16"/>
    <mergeCell ref="A17:B17"/>
    <mergeCell ref="H17:I17"/>
    <mergeCell ref="A18:B18"/>
    <mergeCell ref="H18:I18"/>
    <mergeCell ref="A20:B20"/>
    <mergeCell ref="H20:I20"/>
    <mergeCell ref="A21:B21"/>
    <mergeCell ref="C21:E21"/>
    <mergeCell ref="H21:I21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41:B41"/>
    <mergeCell ref="H41:I41"/>
    <mergeCell ref="A42:B42"/>
    <mergeCell ref="H42:I42"/>
    <mergeCell ref="A38:B38"/>
    <mergeCell ref="H38:I38"/>
    <mergeCell ref="A39:B39"/>
    <mergeCell ref="H39:I39"/>
    <mergeCell ref="A40:B40"/>
    <mergeCell ref="H40:I40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6:R55"/>
  <sheetViews>
    <sheetView topLeftCell="A31" workbookViewId="0">
      <selection activeCell="D47" sqref="D47"/>
    </sheetView>
  </sheetViews>
  <sheetFormatPr defaultRowHeight="15"/>
  <cols>
    <col min="1" max="1" width="9.140625" style="22"/>
    <col min="2" max="2" width="11.42578125" style="22" customWidth="1"/>
    <col min="3" max="3" width="12.85546875" style="22" hidden="1" customWidth="1"/>
    <col min="4" max="4" width="93.28515625" style="22" customWidth="1"/>
    <col min="5" max="5" width="21.140625" style="22" customWidth="1"/>
    <col min="6" max="6" width="18.140625" style="22" customWidth="1"/>
    <col min="7" max="7" width="16.140625" style="22" customWidth="1"/>
    <col min="8" max="8" width="20.140625" style="22" customWidth="1"/>
    <col min="9" max="9" width="19.7109375" style="22" customWidth="1"/>
    <col min="10" max="10" width="17.42578125" style="22" customWidth="1"/>
    <col min="11" max="11" width="18.7109375" style="22" customWidth="1"/>
    <col min="12" max="12" width="18.5703125" style="22" customWidth="1"/>
    <col min="13" max="13" width="19" style="22" customWidth="1"/>
    <col min="14" max="14" width="16.85546875" style="22" customWidth="1"/>
    <col min="15" max="15" width="17.42578125" style="22" customWidth="1"/>
    <col min="16" max="16" width="16.42578125" style="22" customWidth="1"/>
    <col min="17" max="17" width="17" style="22" customWidth="1"/>
    <col min="18" max="18" width="18.42578125" style="22" customWidth="1"/>
    <col min="19" max="257" width="9.140625" style="22"/>
    <col min="258" max="258" width="11.42578125" style="22" customWidth="1"/>
    <col min="259" max="259" width="0" style="22" hidden="1" customWidth="1"/>
    <col min="260" max="260" width="93.28515625" style="22" customWidth="1"/>
    <col min="261" max="261" width="21.140625" style="22" customWidth="1"/>
    <col min="262" max="262" width="18.140625" style="22" customWidth="1"/>
    <col min="263" max="263" width="16.140625" style="22" customWidth="1"/>
    <col min="264" max="264" width="20.140625" style="22" customWidth="1"/>
    <col min="265" max="265" width="19.7109375" style="22" customWidth="1"/>
    <col min="266" max="266" width="17.42578125" style="22" customWidth="1"/>
    <col min="267" max="267" width="18.7109375" style="22" customWidth="1"/>
    <col min="268" max="268" width="18.5703125" style="22" customWidth="1"/>
    <col min="269" max="269" width="19" style="22" customWidth="1"/>
    <col min="270" max="270" width="16.85546875" style="22" customWidth="1"/>
    <col min="271" max="271" width="17.42578125" style="22" customWidth="1"/>
    <col min="272" max="272" width="16.42578125" style="22" customWidth="1"/>
    <col min="273" max="273" width="17" style="22" customWidth="1"/>
    <col min="274" max="274" width="18.42578125" style="22" customWidth="1"/>
    <col min="275" max="513" width="9.140625" style="22"/>
    <col min="514" max="514" width="11.42578125" style="22" customWidth="1"/>
    <col min="515" max="515" width="0" style="22" hidden="1" customWidth="1"/>
    <col min="516" max="516" width="93.28515625" style="22" customWidth="1"/>
    <col min="517" max="517" width="21.140625" style="22" customWidth="1"/>
    <col min="518" max="518" width="18.140625" style="22" customWidth="1"/>
    <col min="519" max="519" width="16.140625" style="22" customWidth="1"/>
    <col min="520" max="520" width="20.140625" style="22" customWidth="1"/>
    <col min="521" max="521" width="19.7109375" style="22" customWidth="1"/>
    <col min="522" max="522" width="17.42578125" style="22" customWidth="1"/>
    <col min="523" max="523" width="18.7109375" style="22" customWidth="1"/>
    <col min="524" max="524" width="18.5703125" style="22" customWidth="1"/>
    <col min="525" max="525" width="19" style="22" customWidth="1"/>
    <col min="526" max="526" width="16.85546875" style="22" customWidth="1"/>
    <col min="527" max="527" width="17.42578125" style="22" customWidth="1"/>
    <col min="528" max="528" width="16.42578125" style="22" customWidth="1"/>
    <col min="529" max="529" width="17" style="22" customWidth="1"/>
    <col min="530" max="530" width="18.42578125" style="22" customWidth="1"/>
    <col min="531" max="769" width="9.140625" style="22"/>
    <col min="770" max="770" width="11.42578125" style="22" customWidth="1"/>
    <col min="771" max="771" width="0" style="22" hidden="1" customWidth="1"/>
    <col min="772" max="772" width="93.28515625" style="22" customWidth="1"/>
    <col min="773" max="773" width="21.140625" style="22" customWidth="1"/>
    <col min="774" max="774" width="18.140625" style="22" customWidth="1"/>
    <col min="775" max="775" width="16.140625" style="22" customWidth="1"/>
    <col min="776" max="776" width="20.140625" style="22" customWidth="1"/>
    <col min="777" max="777" width="19.7109375" style="22" customWidth="1"/>
    <col min="778" max="778" width="17.42578125" style="22" customWidth="1"/>
    <col min="779" max="779" width="18.7109375" style="22" customWidth="1"/>
    <col min="780" max="780" width="18.5703125" style="22" customWidth="1"/>
    <col min="781" max="781" width="19" style="22" customWidth="1"/>
    <col min="782" max="782" width="16.85546875" style="22" customWidth="1"/>
    <col min="783" max="783" width="17.42578125" style="22" customWidth="1"/>
    <col min="784" max="784" width="16.42578125" style="22" customWidth="1"/>
    <col min="785" max="785" width="17" style="22" customWidth="1"/>
    <col min="786" max="786" width="18.42578125" style="22" customWidth="1"/>
    <col min="787" max="1025" width="9.140625" style="22"/>
    <col min="1026" max="1026" width="11.42578125" style="22" customWidth="1"/>
    <col min="1027" max="1027" width="0" style="22" hidden="1" customWidth="1"/>
    <col min="1028" max="1028" width="93.28515625" style="22" customWidth="1"/>
    <col min="1029" max="1029" width="21.140625" style="22" customWidth="1"/>
    <col min="1030" max="1030" width="18.140625" style="22" customWidth="1"/>
    <col min="1031" max="1031" width="16.140625" style="22" customWidth="1"/>
    <col min="1032" max="1032" width="20.140625" style="22" customWidth="1"/>
    <col min="1033" max="1033" width="19.7109375" style="22" customWidth="1"/>
    <col min="1034" max="1034" width="17.42578125" style="22" customWidth="1"/>
    <col min="1035" max="1035" width="18.7109375" style="22" customWidth="1"/>
    <col min="1036" max="1036" width="18.5703125" style="22" customWidth="1"/>
    <col min="1037" max="1037" width="19" style="22" customWidth="1"/>
    <col min="1038" max="1038" width="16.85546875" style="22" customWidth="1"/>
    <col min="1039" max="1039" width="17.42578125" style="22" customWidth="1"/>
    <col min="1040" max="1040" width="16.42578125" style="22" customWidth="1"/>
    <col min="1041" max="1041" width="17" style="22" customWidth="1"/>
    <col min="1042" max="1042" width="18.42578125" style="22" customWidth="1"/>
    <col min="1043" max="1281" width="9.140625" style="22"/>
    <col min="1282" max="1282" width="11.42578125" style="22" customWidth="1"/>
    <col min="1283" max="1283" width="0" style="22" hidden="1" customWidth="1"/>
    <col min="1284" max="1284" width="93.28515625" style="22" customWidth="1"/>
    <col min="1285" max="1285" width="21.140625" style="22" customWidth="1"/>
    <col min="1286" max="1286" width="18.140625" style="22" customWidth="1"/>
    <col min="1287" max="1287" width="16.140625" style="22" customWidth="1"/>
    <col min="1288" max="1288" width="20.140625" style="22" customWidth="1"/>
    <col min="1289" max="1289" width="19.7109375" style="22" customWidth="1"/>
    <col min="1290" max="1290" width="17.42578125" style="22" customWidth="1"/>
    <col min="1291" max="1291" width="18.7109375" style="22" customWidth="1"/>
    <col min="1292" max="1292" width="18.5703125" style="22" customWidth="1"/>
    <col min="1293" max="1293" width="19" style="22" customWidth="1"/>
    <col min="1294" max="1294" width="16.85546875" style="22" customWidth="1"/>
    <col min="1295" max="1295" width="17.42578125" style="22" customWidth="1"/>
    <col min="1296" max="1296" width="16.42578125" style="22" customWidth="1"/>
    <col min="1297" max="1297" width="17" style="22" customWidth="1"/>
    <col min="1298" max="1298" width="18.42578125" style="22" customWidth="1"/>
    <col min="1299" max="1537" width="9.140625" style="22"/>
    <col min="1538" max="1538" width="11.42578125" style="22" customWidth="1"/>
    <col min="1539" max="1539" width="0" style="22" hidden="1" customWidth="1"/>
    <col min="1540" max="1540" width="93.28515625" style="22" customWidth="1"/>
    <col min="1541" max="1541" width="21.140625" style="22" customWidth="1"/>
    <col min="1542" max="1542" width="18.140625" style="22" customWidth="1"/>
    <col min="1543" max="1543" width="16.140625" style="22" customWidth="1"/>
    <col min="1544" max="1544" width="20.140625" style="22" customWidth="1"/>
    <col min="1545" max="1545" width="19.7109375" style="22" customWidth="1"/>
    <col min="1546" max="1546" width="17.42578125" style="22" customWidth="1"/>
    <col min="1547" max="1547" width="18.7109375" style="22" customWidth="1"/>
    <col min="1548" max="1548" width="18.5703125" style="22" customWidth="1"/>
    <col min="1549" max="1549" width="19" style="22" customWidth="1"/>
    <col min="1550" max="1550" width="16.85546875" style="22" customWidth="1"/>
    <col min="1551" max="1551" width="17.42578125" style="22" customWidth="1"/>
    <col min="1552" max="1552" width="16.42578125" style="22" customWidth="1"/>
    <col min="1553" max="1553" width="17" style="22" customWidth="1"/>
    <col min="1554" max="1554" width="18.42578125" style="22" customWidth="1"/>
    <col min="1555" max="1793" width="9.140625" style="22"/>
    <col min="1794" max="1794" width="11.42578125" style="22" customWidth="1"/>
    <col min="1795" max="1795" width="0" style="22" hidden="1" customWidth="1"/>
    <col min="1796" max="1796" width="93.28515625" style="22" customWidth="1"/>
    <col min="1797" max="1797" width="21.140625" style="22" customWidth="1"/>
    <col min="1798" max="1798" width="18.140625" style="22" customWidth="1"/>
    <col min="1799" max="1799" width="16.140625" style="22" customWidth="1"/>
    <col min="1800" max="1800" width="20.140625" style="22" customWidth="1"/>
    <col min="1801" max="1801" width="19.7109375" style="22" customWidth="1"/>
    <col min="1802" max="1802" width="17.42578125" style="22" customWidth="1"/>
    <col min="1803" max="1803" width="18.7109375" style="22" customWidth="1"/>
    <col min="1804" max="1804" width="18.5703125" style="22" customWidth="1"/>
    <col min="1805" max="1805" width="19" style="22" customWidth="1"/>
    <col min="1806" max="1806" width="16.85546875" style="22" customWidth="1"/>
    <col min="1807" max="1807" width="17.42578125" style="22" customWidth="1"/>
    <col min="1808" max="1808" width="16.42578125" style="22" customWidth="1"/>
    <col min="1809" max="1809" width="17" style="22" customWidth="1"/>
    <col min="1810" max="1810" width="18.42578125" style="22" customWidth="1"/>
    <col min="1811" max="2049" width="9.140625" style="22"/>
    <col min="2050" max="2050" width="11.42578125" style="22" customWidth="1"/>
    <col min="2051" max="2051" width="0" style="22" hidden="1" customWidth="1"/>
    <col min="2052" max="2052" width="93.28515625" style="22" customWidth="1"/>
    <col min="2053" max="2053" width="21.140625" style="22" customWidth="1"/>
    <col min="2054" max="2054" width="18.140625" style="22" customWidth="1"/>
    <col min="2055" max="2055" width="16.140625" style="22" customWidth="1"/>
    <col min="2056" max="2056" width="20.140625" style="22" customWidth="1"/>
    <col min="2057" max="2057" width="19.7109375" style="22" customWidth="1"/>
    <col min="2058" max="2058" width="17.42578125" style="22" customWidth="1"/>
    <col min="2059" max="2059" width="18.7109375" style="22" customWidth="1"/>
    <col min="2060" max="2060" width="18.5703125" style="22" customWidth="1"/>
    <col min="2061" max="2061" width="19" style="22" customWidth="1"/>
    <col min="2062" max="2062" width="16.85546875" style="22" customWidth="1"/>
    <col min="2063" max="2063" width="17.42578125" style="22" customWidth="1"/>
    <col min="2064" max="2064" width="16.42578125" style="22" customWidth="1"/>
    <col min="2065" max="2065" width="17" style="22" customWidth="1"/>
    <col min="2066" max="2066" width="18.42578125" style="22" customWidth="1"/>
    <col min="2067" max="2305" width="9.140625" style="22"/>
    <col min="2306" max="2306" width="11.42578125" style="22" customWidth="1"/>
    <col min="2307" max="2307" width="0" style="22" hidden="1" customWidth="1"/>
    <col min="2308" max="2308" width="93.28515625" style="22" customWidth="1"/>
    <col min="2309" max="2309" width="21.140625" style="22" customWidth="1"/>
    <col min="2310" max="2310" width="18.140625" style="22" customWidth="1"/>
    <col min="2311" max="2311" width="16.140625" style="22" customWidth="1"/>
    <col min="2312" max="2312" width="20.140625" style="22" customWidth="1"/>
    <col min="2313" max="2313" width="19.7109375" style="22" customWidth="1"/>
    <col min="2314" max="2314" width="17.42578125" style="22" customWidth="1"/>
    <col min="2315" max="2315" width="18.7109375" style="22" customWidth="1"/>
    <col min="2316" max="2316" width="18.5703125" style="22" customWidth="1"/>
    <col min="2317" max="2317" width="19" style="22" customWidth="1"/>
    <col min="2318" max="2318" width="16.85546875" style="22" customWidth="1"/>
    <col min="2319" max="2319" width="17.42578125" style="22" customWidth="1"/>
    <col min="2320" max="2320" width="16.42578125" style="22" customWidth="1"/>
    <col min="2321" max="2321" width="17" style="22" customWidth="1"/>
    <col min="2322" max="2322" width="18.42578125" style="22" customWidth="1"/>
    <col min="2323" max="2561" width="9.140625" style="22"/>
    <col min="2562" max="2562" width="11.42578125" style="22" customWidth="1"/>
    <col min="2563" max="2563" width="0" style="22" hidden="1" customWidth="1"/>
    <col min="2564" max="2564" width="93.28515625" style="22" customWidth="1"/>
    <col min="2565" max="2565" width="21.140625" style="22" customWidth="1"/>
    <col min="2566" max="2566" width="18.140625" style="22" customWidth="1"/>
    <col min="2567" max="2567" width="16.140625" style="22" customWidth="1"/>
    <col min="2568" max="2568" width="20.140625" style="22" customWidth="1"/>
    <col min="2569" max="2569" width="19.7109375" style="22" customWidth="1"/>
    <col min="2570" max="2570" width="17.42578125" style="22" customWidth="1"/>
    <col min="2571" max="2571" width="18.7109375" style="22" customWidth="1"/>
    <col min="2572" max="2572" width="18.5703125" style="22" customWidth="1"/>
    <col min="2573" max="2573" width="19" style="22" customWidth="1"/>
    <col min="2574" max="2574" width="16.85546875" style="22" customWidth="1"/>
    <col min="2575" max="2575" width="17.42578125" style="22" customWidth="1"/>
    <col min="2576" max="2576" width="16.42578125" style="22" customWidth="1"/>
    <col min="2577" max="2577" width="17" style="22" customWidth="1"/>
    <col min="2578" max="2578" width="18.42578125" style="22" customWidth="1"/>
    <col min="2579" max="2817" width="9.140625" style="22"/>
    <col min="2818" max="2818" width="11.42578125" style="22" customWidth="1"/>
    <col min="2819" max="2819" width="0" style="22" hidden="1" customWidth="1"/>
    <col min="2820" max="2820" width="93.28515625" style="22" customWidth="1"/>
    <col min="2821" max="2821" width="21.140625" style="22" customWidth="1"/>
    <col min="2822" max="2822" width="18.140625" style="22" customWidth="1"/>
    <col min="2823" max="2823" width="16.140625" style="22" customWidth="1"/>
    <col min="2824" max="2824" width="20.140625" style="22" customWidth="1"/>
    <col min="2825" max="2825" width="19.7109375" style="22" customWidth="1"/>
    <col min="2826" max="2826" width="17.42578125" style="22" customWidth="1"/>
    <col min="2827" max="2827" width="18.7109375" style="22" customWidth="1"/>
    <col min="2828" max="2828" width="18.5703125" style="22" customWidth="1"/>
    <col min="2829" max="2829" width="19" style="22" customWidth="1"/>
    <col min="2830" max="2830" width="16.85546875" style="22" customWidth="1"/>
    <col min="2831" max="2831" width="17.42578125" style="22" customWidth="1"/>
    <col min="2832" max="2832" width="16.42578125" style="22" customWidth="1"/>
    <col min="2833" max="2833" width="17" style="22" customWidth="1"/>
    <col min="2834" max="2834" width="18.42578125" style="22" customWidth="1"/>
    <col min="2835" max="3073" width="9.140625" style="22"/>
    <col min="3074" max="3074" width="11.42578125" style="22" customWidth="1"/>
    <col min="3075" max="3075" width="0" style="22" hidden="1" customWidth="1"/>
    <col min="3076" max="3076" width="93.28515625" style="22" customWidth="1"/>
    <col min="3077" max="3077" width="21.140625" style="22" customWidth="1"/>
    <col min="3078" max="3078" width="18.140625" style="22" customWidth="1"/>
    <col min="3079" max="3079" width="16.140625" style="22" customWidth="1"/>
    <col min="3080" max="3080" width="20.140625" style="22" customWidth="1"/>
    <col min="3081" max="3081" width="19.7109375" style="22" customWidth="1"/>
    <col min="3082" max="3082" width="17.42578125" style="22" customWidth="1"/>
    <col min="3083" max="3083" width="18.7109375" style="22" customWidth="1"/>
    <col min="3084" max="3084" width="18.5703125" style="22" customWidth="1"/>
    <col min="3085" max="3085" width="19" style="22" customWidth="1"/>
    <col min="3086" max="3086" width="16.85546875" style="22" customWidth="1"/>
    <col min="3087" max="3087" width="17.42578125" style="22" customWidth="1"/>
    <col min="3088" max="3088" width="16.42578125" style="22" customWidth="1"/>
    <col min="3089" max="3089" width="17" style="22" customWidth="1"/>
    <col min="3090" max="3090" width="18.42578125" style="22" customWidth="1"/>
    <col min="3091" max="3329" width="9.140625" style="22"/>
    <col min="3330" max="3330" width="11.42578125" style="22" customWidth="1"/>
    <col min="3331" max="3331" width="0" style="22" hidden="1" customWidth="1"/>
    <col min="3332" max="3332" width="93.28515625" style="22" customWidth="1"/>
    <col min="3333" max="3333" width="21.140625" style="22" customWidth="1"/>
    <col min="3334" max="3334" width="18.140625" style="22" customWidth="1"/>
    <col min="3335" max="3335" width="16.140625" style="22" customWidth="1"/>
    <col min="3336" max="3336" width="20.140625" style="22" customWidth="1"/>
    <col min="3337" max="3337" width="19.7109375" style="22" customWidth="1"/>
    <col min="3338" max="3338" width="17.42578125" style="22" customWidth="1"/>
    <col min="3339" max="3339" width="18.7109375" style="22" customWidth="1"/>
    <col min="3340" max="3340" width="18.5703125" style="22" customWidth="1"/>
    <col min="3341" max="3341" width="19" style="22" customWidth="1"/>
    <col min="3342" max="3342" width="16.85546875" style="22" customWidth="1"/>
    <col min="3343" max="3343" width="17.42578125" style="22" customWidth="1"/>
    <col min="3344" max="3344" width="16.42578125" style="22" customWidth="1"/>
    <col min="3345" max="3345" width="17" style="22" customWidth="1"/>
    <col min="3346" max="3346" width="18.42578125" style="22" customWidth="1"/>
    <col min="3347" max="3585" width="9.140625" style="22"/>
    <col min="3586" max="3586" width="11.42578125" style="22" customWidth="1"/>
    <col min="3587" max="3587" width="0" style="22" hidden="1" customWidth="1"/>
    <col min="3588" max="3588" width="93.28515625" style="22" customWidth="1"/>
    <col min="3589" max="3589" width="21.140625" style="22" customWidth="1"/>
    <col min="3590" max="3590" width="18.140625" style="22" customWidth="1"/>
    <col min="3591" max="3591" width="16.140625" style="22" customWidth="1"/>
    <col min="3592" max="3592" width="20.140625" style="22" customWidth="1"/>
    <col min="3593" max="3593" width="19.7109375" style="22" customWidth="1"/>
    <col min="3594" max="3594" width="17.42578125" style="22" customWidth="1"/>
    <col min="3595" max="3595" width="18.7109375" style="22" customWidth="1"/>
    <col min="3596" max="3596" width="18.5703125" style="22" customWidth="1"/>
    <col min="3597" max="3597" width="19" style="22" customWidth="1"/>
    <col min="3598" max="3598" width="16.85546875" style="22" customWidth="1"/>
    <col min="3599" max="3599" width="17.42578125" style="22" customWidth="1"/>
    <col min="3600" max="3600" width="16.42578125" style="22" customWidth="1"/>
    <col min="3601" max="3601" width="17" style="22" customWidth="1"/>
    <col min="3602" max="3602" width="18.42578125" style="22" customWidth="1"/>
    <col min="3603" max="3841" width="9.140625" style="22"/>
    <col min="3842" max="3842" width="11.42578125" style="22" customWidth="1"/>
    <col min="3843" max="3843" width="0" style="22" hidden="1" customWidth="1"/>
    <col min="3844" max="3844" width="93.28515625" style="22" customWidth="1"/>
    <col min="3845" max="3845" width="21.140625" style="22" customWidth="1"/>
    <col min="3846" max="3846" width="18.140625" style="22" customWidth="1"/>
    <col min="3847" max="3847" width="16.140625" style="22" customWidth="1"/>
    <col min="3848" max="3848" width="20.140625" style="22" customWidth="1"/>
    <col min="3849" max="3849" width="19.7109375" style="22" customWidth="1"/>
    <col min="3850" max="3850" width="17.42578125" style="22" customWidth="1"/>
    <col min="3851" max="3851" width="18.7109375" style="22" customWidth="1"/>
    <col min="3852" max="3852" width="18.5703125" style="22" customWidth="1"/>
    <col min="3853" max="3853" width="19" style="22" customWidth="1"/>
    <col min="3854" max="3854" width="16.85546875" style="22" customWidth="1"/>
    <col min="3855" max="3855" width="17.42578125" style="22" customWidth="1"/>
    <col min="3856" max="3856" width="16.42578125" style="22" customWidth="1"/>
    <col min="3857" max="3857" width="17" style="22" customWidth="1"/>
    <col min="3858" max="3858" width="18.42578125" style="22" customWidth="1"/>
    <col min="3859" max="4097" width="9.140625" style="22"/>
    <col min="4098" max="4098" width="11.42578125" style="22" customWidth="1"/>
    <col min="4099" max="4099" width="0" style="22" hidden="1" customWidth="1"/>
    <col min="4100" max="4100" width="93.28515625" style="22" customWidth="1"/>
    <col min="4101" max="4101" width="21.140625" style="22" customWidth="1"/>
    <col min="4102" max="4102" width="18.140625" style="22" customWidth="1"/>
    <col min="4103" max="4103" width="16.140625" style="22" customWidth="1"/>
    <col min="4104" max="4104" width="20.140625" style="22" customWidth="1"/>
    <col min="4105" max="4105" width="19.7109375" style="22" customWidth="1"/>
    <col min="4106" max="4106" width="17.42578125" style="22" customWidth="1"/>
    <col min="4107" max="4107" width="18.7109375" style="22" customWidth="1"/>
    <col min="4108" max="4108" width="18.5703125" style="22" customWidth="1"/>
    <col min="4109" max="4109" width="19" style="22" customWidth="1"/>
    <col min="4110" max="4110" width="16.85546875" style="22" customWidth="1"/>
    <col min="4111" max="4111" width="17.42578125" style="22" customWidth="1"/>
    <col min="4112" max="4112" width="16.42578125" style="22" customWidth="1"/>
    <col min="4113" max="4113" width="17" style="22" customWidth="1"/>
    <col min="4114" max="4114" width="18.42578125" style="22" customWidth="1"/>
    <col min="4115" max="4353" width="9.140625" style="22"/>
    <col min="4354" max="4354" width="11.42578125" style="22" customWidth="1"/>
    <col min="4355" max="4355" width="0" style="22" hidden="1" customWidth="1"/>
    <col min="4356" max="4356" width="93.28515625" style="22" customWidth="1"/>
    <col min="4357" max="4357" width="21.140625" style="22" customWidth="1"/>
    <col min="4358" max="4358" width="18.140625" style="22" customWidth="1"/>
    <col min="4359" max="4359" width="16.140625" style="22" customWidth="1"/>
    <col min="4360" max="4360" width="20.140625" style="22" customWidth="1"/>
    <col min="4361" max="4361" width="19.7109375" style="22" customWidth="1"/>
    <col min="4362" max="4362" width="17.42578125" style="22" customWidth="1"/>
    <col min="4363" max="4363" width="18.7109375" style="22" customWidth="1"/>
    <col min="4364" max="4364" width="18.5703125" style="22" customWidth="1"/>
    <col min="4365" max="4365" width="19" style="22" customWidth="1"/>
    <col min="4366" max="4366" width="16.85546875" style="22" customWidth="1"/>
    <col min="4367" max="4367" width="17.42578125" style="22" customWidth="1"/>
    <col min="4368" max="4368" width="16.42578125" style="22" customWidth="1"/>
    <col min="4369" max="4369" width="17" style="22" customWidth="1"/>
    <col min="4370" max="4370" width="18.42578125" style="22" customWidth="1"/>
    <col min="4371" max="4609" width="9.140625" style="22"/>
    <col min="4610" max="4610" width="11.42578125" style="22" customWidth="1"/>
    <col min="4611" max="4611" width="0" style="22" hidden="1" customWidth="1"/>
    <col min="4612" max="4612" width="93.28515625" style="22" customWidth="1"/>
    <col min="4613" max="4613" width="21.140625" style="22" customWidth="1"/>
    <col min="4614" max="4614" width="18.140625" style="22" customWidth="1"/>
    <col min="4615" max="4615" width="16.140625" style="22" customWidth="1"/>
    <col min="4616" max="4616" width="20.140625" style="22" customWidth="1"/>
    <col min="4617" max="4617" width="19.7109375" style="22" customWidth="1"/>
    <col min="4618" max="4618" width="17.42578125" style="22" customWidth="1"/>
    <col min="4619" max="4619" width="18.7109375" style="22" customWidth="1"/>
    <col min="4620" max="4620" width="18.5703125" style="22" customWidth="1"/>
    <col min="4621" max="4621" width="19" style="22" customWidth="1"/>
    <col min="4622" max="4622" width="16.85546875" style="22" customWidth="1"/>
    <col min="4623" max="4623" width="17.42578125" style="22" customWidth="1"/>
    <col min="4624" max="4624" width="16.42578125" style="22" customWidth="1"/>
    <col min="4625" max="4625" width="17" style="22" customWidth="1"/>
    <col min="4626" max="4626" width="18.42578125" style="22" customWidth="1"/>
    <col min="4627" max="4865" width="9.140625" style="22"/>
    <col min="4866" max="4866" width="11.42578125" style="22" customWidth="1"/>
    <col min="4867" max="4867" width="0" style="22" hidden="1" customWidth="1"/>
    <col min="4868" max="4868" width="93.28515625" style="22" customWidth="1"/>
    <col min="4869" max="4869" width="21.140625" style="22" customWidth="1"/>
    <col min="4870" max="4870" width="18.140625" style="22" customWidth="1"/>
    <col min="4871" max="4871" width="16.140625" style="22" customWidth="1"/>
    <col min="4872" max="4872" width="20.140625" style="22" customWidth="1"/>
    <col min="4873" max="4873" width="19.7109375" style="22" customWidth="1"/>
    <col min="4874" max="4874" width="17.42578125" style="22" customWidth="1"/>
    <col min="4875" max="4875" width="18.7109375" style="22" customWidth="1"/>
    <col min="4876" max="4876" width="18.5703125" style="22" customWidth="1"/>
    <col min="4877" max="4877" width="19" style="22" customWidth="1"/>
    <col min="4878" max="4878" width="16.85546875" style="22" customWidth="1"/>
    <col min="4879" max="4879" width="17.42578125" style="22" customWidth="1"/>
    <col min="4880" max="4880" width="16.42578125" style="22" customWidth="1"/>
    <col min="4881" max="4881" width="17" style="22" customWidth="1"/>
    <col min="4882" max="4882" width="18.42578125" style="22" customWidth="1"/>
    <col min="4883" max="5121" width="9.140625" style="22"/>
    <col min="5122" max="5122" width="11.42578125" style="22" customWidth="1"/>
    <col min="5123" max="5123" width="0" style="22" hidden="1" customWidth="1"/>
    <col min="5124" max="5124" width="93.28515625" style="22" customWidth="1"/>
    <col min="5125" max="5125" width="21.140625" style="22" customWidth="1"/>
    <col min="5126" max="5126" width="18.140625" style="22" customWidth="1"/>
    <col min="5127" max="5127" width="16.140625" style="22" customWidth="1"/>
    <col min="5128" max="5128" width="20.140625" style="22" customWidth="1"/>
    <col min="5129" max="5129" width="19.7109375" style="22" customWidth="1"/>
    <col min="5130" max="5130" width="17.42578125" style="22" customWidth="1"/>
    <col min="5131" max="5131" width="18.7109375" style="22" customWidth="1"/>
    <col min="5132" max="5132" width="18.5703125" style="22" customWidth="1"/>
    <col min="5133" max="5133" width="19" style="22" customWidth="1"/>
    <col min="5134" max="5134" width="16.85546875" style="22" customWidth="1"/>
    <col min="5135" max="5135" width="17.42578125" style="22" customWidth="1"/>
    <col min="5136" max="5136" width="16.42578125" style="22" customWidth="1"/>
    <col min="5137" max="5137" width="17" style="22" customWidth="1"/>
    <col min="5138" max="5138" width="18.42578125" style="22" customWidth="1"/>
    <col min="5139" max="5377" width="9.140625" style="22"/>
    <col min="5378" max="5378" width="11.42578125" style="22" customWidth="1"/>
    <col min="5379" max="5379" width="0" style="22" hidden="1" customWidth="1"/>
    <col min="5380" max="5380" width="93.28515625" style="22" customWidth="1"/>
    <col min="5381" max="5381" width="21.140625" style="22" customWidth="1"/>
    <col min="5382" max="5382" width="18.140625" style="22" customWidth="1"/>
    <col min="5383" max="5383" width="16.140625" style="22" customWidth="1"/>
    <col min="5384" max="5384" width="20.140625" style="22" customWidth="1"/>
    <col min="5385" max="5385" width="19.7109375" style="22" customWidth="1"/>
    <col min="5386" max="5386" width="17.42578125" style="22" customWidth="1"/>
    <col min="5387" max="5387" width="18.7109375" style="22" customWidth="1"/>
    <col min="5388" max="5388" width="18.5703125" style="22" customWidth="1"/>
    <col min="5389" max="5389" width="19" style="22" customWidth="1"/>
    <col min="5390" max="5390" width="16.85546875" style="22" customWidth="1"/>
    <col min="5391" max="5391" width="17.42578125" style="22" customWidth="1"/>
    <col min="5392" max="5392" width="16.42578125" style="22" customWidth="1"/>
    <col min="5393" max="5393" width="17" style="22" customWidth="1"/>
    <col min="5394" max="5394" width="18.42578125" style="22" customWidth="1"/>
    <col min="5395" max="5633" width="9.140625" style="22"/>
    <col min="5634" max="5634" width="11.42578125" style="22" customWidth="1"/>
    <col min="5635" max="5635" width="0" style="22" hidden="1" customWidth="1"/>
    <col min="5636" max="5636" width="93.28515625" style="22" customWidth="1"/>
    <col min="5637" max="5637" width="21.140625" style="22" customWidth="1"/>
    <col min="5638" max="5638" width="18.140625" style="22" customWidth="1"/>
    <col min="5639" max="5639" width="16.140625" style="22" customWidth="1"/>
    <col min="5640" max="5640" width="20.140625" style="22" customWidth="1"/>
    <col min="5641" max="5641" width="19.7109375" style="22" customWidth="1"/>
    <col min="5642" max="5642" width="17.42578125" style="22" customWidth="1"/>
    <col min="5643" max="5643" width="18.7109375" style="22" customWidth="1"/>
    <col min="5644" max="5644" width="18.5703125" style="22" customWidth="1"/>
    <col min="5645" max="5645" width="19" style="22" customWidth="1"/>
    <col min="5646" max="5646" width="16.85546875" style="22" customWidth="1"/>
    <col min="5647" max="5647" width="17.42578125" style="22" customWidth="1"/>
    <col min="5648" max="5648" width="16.42578125" style="22" customWidth="1"/>
    <col min="5649" max="5649" width="17" style="22" customWidth="1"/>
    <col min="5650" max="5650" width="18.42578125" style="22" customWidth="1"/>
    <col min="5651" max="5889" width="9.140625" style="22"/>
    <col min="5890" max="5890" width="11.42578125" style="22" customWidth="1"/>
    <col min="5891" max="5891" width="0" style="22" hidden="1" customWidth="1"/>
    <col min="5892" max="5892" width="93.28515625" style="22" customWidth="1"/>
    <col min="5893" max="5893" width="21.140625" style="22" customWidth="1"/>
    <col min="5894" max="5894" width="18.140625" style="22" customWidth="1"/>
    <col min="5895" max="5895" width="16.140625" style="22" customWidth="1"/>
    <col min="5896" max="5896" width="20.140625" style="22" customWidth="1"/>
    <col min="5897" max="5897" width="19.7109375" style="22" customWidth="1"/>
    <col min="5898" max="5898" width="17.42578125" style="22" customWidth="1"/>
    <col min="5899" max="5899" width="18.7109375" style="22" customWidth="1"/>
    <col min="5900" max="5900" width="18.5703125" style="22" customWidth="1"/>
    <col min="5901" max="5901" width="19" style="22" customWidth="1"/>
    <col min="5902" max="5902" width="16.85546875" style="22" customWidth="1"/>
    <col min="5903" max="5903" width="17.42578125" style="22" customWidth="1"/>
    <col min="5904" max="5904" width="16.42578125" style="22" customWidth="1"/>
    <col min="5905" max="5905" width="17" style="22" customWidth="1"/>
    <col min="5906" max="5906" width="18.42578125" style="22" customWidth="1"/>
    <col min="5907" max="6145" width="9.140625" style="22"/>
    <col min="6146" max="6146" width="11.42578125" style="22" customWidth="1"/>
    <col min="6147" max="6147" width="0" style="22" hidden="1" customWidth="1"/>
    <col min="6148" max="6148" width="93.28515625" style="22" customWidth="1"/>
    <col min="6149" max="6149" width="21.140625" style="22" customWidth="1"/>
    <col min="6150" max="6150" width="18.140625" style="22" customWidth="1"/>
    <col min="6151" max="6151" width="16.140625" style="22" customWidth="1"/>
    <col min="6152" max="6152" width="20.140625" style="22" customWidth="1"/>
    <col min="6153" max="6153" width="19.7109375" style="22" customWidth="1"/>
    <col min="6154" max="6154" width="17.42578125" style="22" customWidth="1"/>
    <col min="6155" max="6155" width="18.7109375" style="22" customWidth="1"/>
    <col min="6156" max="6156" width="18.5703125" style="22" customWidth="1"/>
    <col min="6157" max="6157" width="19" style="22" customWidth="1"/>
    <col min="6158" max="6158" width="16.85546875" style="22" customWidth="1"/>
    <col min="6159" max="6159" width="17.42578125" style="22" customWidth="1"/>
    <col min="6160" max="6160" width="16.42578125" style="22" customWidth="1"/>
    <col min="6161" max="6161" width="17" style="22" customWidth="1"/>
    <col min="6162" max="6162" width="18.42578125" style="22" customWidth="1"/>
    <col min="6163" max="6401" width="9.140625" style="22"/>
    <col min="6402" max="6402" width="11.42578125" style="22" customWidth="1"/>
    <col min="6403" max="6403" width="0" style="22" hidden="1" customWidth="1"/>
    <col min="6404" max="6404" width="93.28515625" style="22" customWidth="1"/>
    <col min="6405" max="6405" width="21.140625" style="22" customWidth="1"/>
    <col min="6406" max="6406" width="18.140625" style="22" customWidth="1"/>
    <col min="6407" max="6407" width="16.140625" style="22" customWidth="1"/>
    <col min="6408" max="6408" width="20.140625" style="22" customWidth="1"/>
    <col min="6409" max="6409" width="19.7109375" style="22" customWidth="1"/>
    <col min="6410" max="6410" width="17.42578125" style="22" customWidth="1"/>
    <col min="6411" max="6411" width="18.7109375" style="22" customWidth="1"/>
    <col min="6412" max="6412" width="18.5703125" style="22" customWidth="1"/>
    <col min="6413" max="6413" width="19" style="22" customWidth="1"/>
    <col min="6414" max="6414" width="16.85546875" style="22" customWidth="1"/>
    <col min="6415" max="6415" width="17.42578125" style="22" customWidth="1"/>
    <col min="6416" max="6416" width="16.42578125" style="22" customWidth="1"/>
    <col min="6417" max="6417" width="17" style="22" customWidth="1"/>
    <col min="6418" max="6418" width="18.42578125" style="22" customWidth="1"/>
    <col min="6419" max="6657" width="9.140625" style="22"/>
    <col min="6658" max="6658" width="11.42578125" style="22" customWidth="1"/>
    <col min="6659" max="6659" width="0" style="22" hidden="1" customWidth="1"/>
    <col min="6660" max="6660" width="93.28515625" style="22" customWidth="1"/>
    <col min="6661" max="6661" width="21.140625" style="22" customWidth="1"/>
    <col min="6662" max="6662" width="18.140625" style="22" customWidth="1"/>
    <col min="6663" max="6663" width="16.140625" style="22" customWidth="1"/>
    <col min="6664" max="6664" width="20.140625" style="22" customWidth="1"/>
    <col min="6665" max="6665" width="19.7109375" style="22" customWidth="1"/>
    <col min="6666" max="6666" width="17.42578125" style="22" customWidth="1"/>
    <col min="6667" max="6667" width="18.7109375" style="22" customWidth="1"/>
    <col min="6668" max="6668" width="18.5703125" style="22" customWidth="1"/>
    <col min="6669" max="6669" width="19" style="22" customWidth="1"/>
    <col min="6670" max="6670" width="16.85546875" style="22" customWidth="1"/>
    <col min="6671" max="6671" width="17.42578125" style="22" customWidth="1"/>
    <col min="6672" max="6672" width="16.42578125" style="22" customWidth="1"/>
    <col min="6673" max="6673" width="17" style="22" customWidth="1"/>
    <col min="6674" max="6674" width="18.42578125" style="22" customWidth="1"/>
    <col min="6675" max="6913" width="9.140625" style="22"/>
    <col min="6914" max="6914" width="11.42578125" style="22" customWidth="1"/>
    <col min="6915" max="6915" width="0" style="22" hidden="1" customWidth="1"/>
    <col min="6916" max="6916" width="93.28515625" style="22" customWidth="1"/>
    <col min="6917" max="6917" width="21.140625" style="22" customWidth="1"/>
    <col min="6918" max="6918" width="18.140625" style="22" customWidth="1"/>
    <col min="6919" max="6919" width="16.140625" style="22" customWidth="1"/>
    <col min="6920" max="6920" width="20.140625" style="22" customWidth="1"/>
    <col min="6921" max="6921" width="19.7109375" style="22" customWidth="1"/>
    <col min="6922" max="6922" width="17.42578125" style="22" customWidth="1"/>
    <col min="6923" max="6923" width="18.7109375" style="22" customWidth="1"/>
    <col min="6924" max="6924" width="18.5703125" style="22" customWidth="1"/>
    <col min="6925" max="6925" width="19" style="22" customWidth="1"/>
    <col min="6926" max="6926" width="16.85546875" style="22" customWidth="1"/>
    <col min="6927" max="6927" width="17.42578125" style="22" customWidth="1"/>
    <col min="6928" max="6928" width="16.42578125" style="22" customWidth="1"/>
    <col min="6929" max="6929" width="17" style="22" customWidth="1"/>
    <col min="6930" max="6930" width="18.42578125" style="22" customWidth="1"/>
    <col min="6931" max="7169" width="9.140625" style="22"/>
    <col min="7170" max="7170" width="11.42578125" style="22" customWidth="1"/>
    <col min="7171" max="7171" width="0" style="22" hidden="1" customWidth="1"/>
    <col min="7172" max="7172" width="93.28515625" style="22" customWidth="1"/>
    <col min="7173" max="7173" width="21.140625" style="22" customWidth="1"/>
    <col min="7174" max="7174" width="18.140625" style="22" customWidth="1"/>
    <col min="7175" max="7175" width="16.140625" style="22" customWidth="1"/>
    <col min="7176" max="7176" width="20.140625" style="22" customWidth="1"/>
    <col min="7177" max="7177" width="19.7109375" style="22" customWidth="1"/>
    <col min="7178" max="7178" width="17.42578125" style="22" customWidth="1"/>
    <col min="7179" max="7179" width="18.7109375" style="22" customWidth="1"/>
    <col min="7180" max="7180" width="18.5703125" style="22" customWidth="1"/>
    <col min="7181" max="7181" width="19" style="22" customWidth="1"/>
    <col min="7182" max="7182" width="16.85546875" style="22" customWidth="1"/>
    <col min="7183" max="7183" width="17.42578125" style="22" customWidth="1"/>
    <col min="7184" max="7184" width="16.42578125" style="22" customWidth="1"/>
    <col min="7185" max="7185" width="17" style="22" customWidth="1"/>
    <col min="7186" max="7186" width="18.42578125" style="22" customWidth="1"/>
    <col min="7187" max="7425" width="9.140625" style="22"/>
    <col min="7426" max="7426" width="11.42578125" style="22" customWidth="1"/>
    <col min="7427" max="7427" width="0" style="22" hidden="1" customWidth="1"/>
    <col min="7428" max="7428" width="93.28515625" style="22" customWidth="1"/>
    <col min="7429" max="7429" width="21.140625" style="22" customWidth="1"/>
    <col min="7430" max="7430" width="18.140625" style="22" customWidth="1"/>
    <col min="7431" max="7431" width="16.140625" style="22" customWidth="1"/>
    <col min="7432" max="7432" width="20.140625" style="22" customWidth="1"/>
    <col min="7433" max="7433" width="19.7109375" style="22" customWidth="1"/>
    <col min="7434" max="7434" width="17.42578125" style="22" customWidth="1"/>
    <col min="7435" max="7435" width="18.7109375" style="22" customWidth="1"/>
    <col min="7436" max="7436" width="18.5703125" style="22" customWidth="1"/>
    <col min="7437" max="7437" width="19" style="22" customWidth="1"/>
    <col min="7438" max="7438" width="16.85546875" style="22" customWidth="1"/>
    <col min="7439" max="7439" width="17.42578125" style="22" customWidth="1"/>
    <col min="7440" max="7440" width="16.42578125" style="22" customWidth="1"/>
    <col min="7441" max="7441" width="17" style="22" customWidth="1"/>
    <col min="7442" max="7442" width="18.42578125" style="22" customWidth="1"/>
    <col min="7443" max="7681" width="9.140625" style="22"/>
    <col min="7682" max="7682" width="11.42578125" style="22" customWidth="1"/>
    <col min="7683" max="7683" width="0" style="22" hidden="1" customWidth="1"/>
    <col min="7684" max="7684" width="93.28515625" style="22" customWidth="1"/>
    <col min="7685" max="7685" width="21.140625" style="22" customWidth="1"/>
    <col min="7686" max="7686" width="18.140625" style="22" customWidth="1"/>
    <col min="7687" max="7687" width="16.140625" style="22" customWidth="1"/>
    <col min="7688" max="7688" width="20.140625" style="22" customWidth="1"/>
    <col min="7689" max="7689" width="19.7109375" style="22" customWidth="1"/>
    <col min="7690" max="7690" width="17.42578125" style="22" customWidth="1"/>
    <col min="7691" max="7691" width="18.7109375" style="22" customWidth="1"/>
    <col min="7692" max="7692" width="18.5703125" style="22" customWidth="1"/>
    <col min="7693" max="7693" width="19" style="22" customWidth="1"/>
    <col min="7694" max="7694" width="16.85546875" style="22" customWidth="1"/>
    <col min="7695" max="7695" width="17.42578125" style="22" customWidth="1"/>
    <col min="7696" max="7696" width="16.42578125" style="22" customWidth="1"/>
    <col min="7697" max="7697" width="17" style="22" customWidth="1"/>
    <col min="7698" max="7698" width="18.42578125" style="22" customWidth="1"/>
    <col min="7699" max="7937" width="9.140625" style="22"/>
    <col min="7938" max="7938" width="11.42578125" style="22" customWidth="1"/>
    <col min="7939" max="7939" width="0" style="22" hidden="1" customWidth="1"/>
    <col min="7940" max="7940" width="93.28515625" style="22" customWidth="1"/>
    <col min="7941" max="7941" width="21.140625" style="22" customWidth="1"/>
    <col min="7942" max="7942" width="18.140625" style="22" customWidth="1"/>
    <col min="7943" max="7943" width="16.140625" style="22" customWidth="1"/>
    <col min="7944" max="7944" width="20.140625" style="22" customWidth="1"/>
    <col min="7945" max="7945" width="19.7109375" style="22" customWidth="1"/>
    <col min="7946" max="7946" width="17.42578125" style="22" customWidth="1"/>
    <col min="7947" max="7947" width="18.7109375" style="22" customWidth="1"/>
    <col min="7948" max="7948" width="18.5703125" style="22" customWidth="1"/>
    <col min="7949" max="7949" width="19" style="22" customWidth="1"/>
    <col min="7950" max="7950" width="16.85546875" style="22" customWidth="1"/>
    <col min="7951" max="7951" width="17.42578125" style="22" customWidth="1"/>
    <col min="7952" max="7952" width="16.42578125" style="22" customWidth="1"/>
    <col min="7953" max="7953" width="17" style="22" customWidth="1"/>
    <col min="7954" max="7954" width="18.42578125" style="22" customWidth="1"/>
    <col min="7955" max="8193" width="9.140625" style="22"/>
    <col min="8194" max="8194" width="11.42578125" style="22" customWidth="1"/>
    <col min="8195" max="8195" width="0" style="22" hidden="1" customWidth="1"/>
    <col min="8196" max="8196" width="93.28515625" style="22" customWidth="1"/>
    <col min="8197" max="8197" width="21.140625" style="22" customWidth="1"/>
    <col min="8198" max="8198" width="18.140625" style="22" customWidth="1"/>
    <col min="8199" max="8199" width="16.140625" style="22" customWidth="1"/>
    <col min="8200" max="8200" width="20.140625" style="22" customWidth="1"/>
    <col min="8201" max="8201" width="19.7109375" style="22" customWidth="1"/>
    <col min="8202" max="8202" width="17.42578125" style="22" customWidth="1"/>
    <col min="8203" max="8203" width="18.7109375" style="22" customWidth="1"/>
    <col min="8204" max="8204" width="18.5703125" style="22" customWidth="1"/>
    <col min="8205" max="8205" width="19" style="22" customWidth="1"/>
    <col min="8206" max="8206" width="16.85546875" style="22" customWidth="1"/>
    <col min="8207" max="8207" width="17.42578125" style="22" customWidth="1"/>
    <col min="8208" max="8208" width="16.42578125" style="22" customWidth="1"/>
    <col min="8209" max="8209" width="17" style="22" customWidth="1"/>
    <col min="8210" max="8210" width="18.42578125" style="22" customWidth="1"/>
    <col min="8211" max="8449" width="9.140625" style="22"/>
    <col min="8450" max="8450" width="11.42578125" style="22" customWidth="1"/>
    <col min="8451" max="8451" width="0" style="22" hidden="1" customWidth="1"/>
    <col min="8452" max="8452" width="93.28515625" style="22" customWidth="1"/>
    <col min="8453" max="8453" width="21.140625" style="22" customWidth="1"/>
    <col min="8454" max="8454" width="18.140625" style="22" customWidth="1"/>
    <col min="8455" max="8455" width="16.140625" style="22" customWidth="1"/>
    <col min="8456" max="8456" width="20.140625" style="22" customWidth="1"/>
    <col min="8457" max="8457" width="19.7109375" style="22" customWidth="1"/>
    <col min="8458" max="8458" width="17.42578125" style="22" customWidth="1"/>
    <col min="8459" max="8459" width="18.7109375" style="22" customWidth="1"/>
    <col min="8460" max="8460" width="18.5703125" style="22" customWidth="1"/>
    <col min="8461" max="8461" width="19" style="22" customWidth="1"/>
    <col min="8462" max="8462" width="16.85546875" style="22" customWidth="1"/>
    <col min="8463" max="8463" width="17.42578125" style="22" customWidth="1"/>
    <col min="8464" max="8464" width="16.42578125" style="22" customWidth="1"/>
    <col min="8465" max="8465" width="17" style="22" customWidth="1"/>
    <col min="8466" max="8466" width="18.42578125" style="22" customWidth="1"/>
    <col min="8467" max="8705" width="9.140625" style="22"/>
    <col min="8706" max="8706" width="11.42578125" style="22" customWidth="1"/>
    <col min="8707" max="8707" width="0" style="22" hidden="1" customWidth="1"/>
    <col min="8708" max="8708" width="93.28515625" style="22" customWidth="1"/>
    <col min="8709" max="8709" width="21.140625" style="22" customWidth="1"/>
    <col min="8710" max="8710" width="18.140625" style="22" customWidth="1"/>
    <col min="8711" max="8711" width="16.140625" style="22" customWidth="1"/>
    <col min="8712" max="8712" width="20.140625" style="22" customWidth="1"/>
    <col min="8713" max="8713" width="19.7109375" style="22" customWidth="1"/>
    <col min="8714" max="8714" width="17.42578125" style="22" customWidth="1"/>
    <col min="8715" max="8715" width="18.7109375" style="22" customWidth="1"/>
    <col min="8716" max="8716" width="18.5703125" style="22" customWidth="1"/>
    <col min="8717" max="8717" width="19" style="22" customWidth="1"/>
    <col min="8718" max="8718" width="16.85546875" style="22" customWidth="1"/>
    <col min="8719" max="8719" width="17.42578125" style="22" customWidth="1"/>
    <col min="8720" max="8720" width="16.42578125" style="22" customWidth="1"/>
    <col min="8721" max="8721" width="17" style="22" customWidth="1"/>
    <col min="8722" max="8722" width="18.42578125" style="22" customWidth="1"/>
    <col min="8723" max="8961" width="9.140625" style="22"/>
    <col min="8962" max="8962" width="11.42578125" style="22" customWidth="1"/>
    <col min="8963" max="8963" width="0" style="22" hidden="1" customWidth="1"/>
    <col min="8964" max="8964" width="93.28515625" style="22" customWidth="1"/>
    <col min="8965" max="8965" width="21.140625" style="22" customWidth="1"/>
    <col min="8966" max="8966" width="18.140625" style="22" customWidth="1"/>
    <col min="8967" max="8967" width="16.140625" style="22" customWidth="1"/>
    <col min="8968" max="8968" width="20.140625" style="22" customWidth="1"/>
    <col min="8969" max="8969" width="19.7109375" style="22" customWidth="1"/>
    <col min="8970" max="8970" width="17.42578125" style="22" customWidth="1"/>
    <col min="8971" max="8971" width="18.7109375" style="22" customWidth="1"/>
    <col min="8972" max="8972" width="18.5703125" style="22" customWidth="1"/>
    <col min="8973" max="8973" width="19" style="22" customWidth="1"/>
    <col min="8974" max="8974" width="16.85546875" style="22" customWidth="1"/>
    <col min="8975" max="8975" width="17.42578125" style="22" customWidth="1"/>
    <col min="8976" max="8976" width="16.42578125" style="22" customWidth="1"/>
    <col min="8977" max="8977" width="17" style="22" customWidth="1"/>
    <col min="8978" max="8978" width="18.42578125" style="22" customWidth="1"/>
    <col min="8979" max="9217" width="9.140625" style="22"/>
    <col min="9218" max="9218" width="11.42578125" style="22" customWidth="1"/>
    <col min="9219" max="9219" width="0" style="22" hidden="1" customWidth="1"/>
    <col min="9220" max="9220" width="93.28515625" style="22" customWidth="1"/>
    <col min="9221" max="9221" width="21.140625" style="22" customWidth="1"/>
    <col min="9222" max="9222" width="18.140625" style="22" customWidth="1"/>
    <col min="9223" max="9223" width="16.140625" style="22" customWidth="1"/>
    <col min="9224" max="9224" width="20.140625" style="22" customWidth="1"/>
    <col min="9225" max="9225" width="19.7109375" style="22" customWidth="1"/>
    <col min="9226" max="9226" width="17.42578125" style="22" customWidth="1"/>
    <col min="9227" max="9227" width="18.7109375" style="22" customWidth="1"/>
    <col min="9228" max="9228" width="18.5703125" style="22" customWidth="1"/>
    <col min="9229" max="9229" width="19" style="22" customWidth="1"/>
    <col min="9230" max="9230" width="16.85546875" style="22" customWidth="1"/>
    <col min="9231" max="9231" width="17.42578125" style="22" customWidth="1"/>
    <col min="9232" max="9232" width="16.42578125" style="22" customWidth="1"/>
    <col min="9233" max="9233" width="17" style="22" customWidth="1"/>
    <col min="9234" max="9234" width="18.42578125" style="22" customWidth="1"/>
    <col min="9235" max="9473" width="9.140625" style="22"/>
    <col min="9474" max="9474" width="11.42578125" style="22" customWidth="1"/>
    <col min="9475" max="9475" width="0" style="22" hidden="1" customWidth="1"/>
    <col min="9476" max="9476" width="93.28515625" style="22" customWidth="1"/>
    <col min="9477" max="9477" width="21.140625" style="22" customWidth="1"/>
    <col min="9478" max="9478" width="18.140625" style="22" customWidth="1"/>
    <col min="9479" max="9479" width="16.140625" style="22" customWidth="1"/>
    <col min="9480" max="9480" width="20.140625" style="22" customWidth="1"/>
    <col min="9481" max="9481" width="19.7109375" style="22" customWidth="1"/>
    <col min="9482" max="9482" width="17.42578125" style="22" customWidth="1"/>
    <col min="9483" max="9483" width="18.7109375" style="22" customWidth="1"/>
    <col min="9484" max="9484" width="18.5703125" style="22" customWidth="1"/>
    <col min="9485" max="9485" width="19" style="22" customWidth="1"/>
    <col min="9486" max="9486" width="16.85546875" style="22" customWidth="1"/>
    <col min="9487" max="9487" width="17.42578125" style="22" customWidth="1"/>
    <col min="9488" max="9488" width="16.42578125" style="22" customWidth="1"/>
    <col min="9489" max="9489" width="17" style="22" customWidth="1"/>
    <col min="9490" max="9490" width="18.42578125" style="22" customWidth="1"/>
    <col min="9491" max="9729" width="9.140625" style="22"/>
    <col min="9730" max="9730" width="11.42578125" style="22" customWidth="1"/>
    <col min="9731" max="9731" width="0" style="22" hidden="1" customWidth="1"/>
    <col min="9732" max="9732" width="93.28515625" style="22" customWidth="1"/>
    <col min="9733" max="9733" width="21.140625" style="22" customWidth="1"/>
    <col min="9734" max="9734" width="18.140625" style="22" customWidth="1"/>
    <col min="9735" max="9735" width="16.140625" style="22" customWidth="1"/>
    <col min="9736" max="9736" width="20.140625" style="22" customWidth="1"/>
    <col min="9737" max="9737" width="19.7109375" style="22" customWidth="1"/>
    <col min="9738" max="9738" width="17.42578125" style="22" customWidth="1"/>
    <col min="9739" max="9739" width="18.7109375" style="22" customWidth="1"/>
    <col min="9740" max="9740" width="18.5703125" style="22" customWidth="1"/>
    <col min="9741" max="9741" width="19" style="22" customWidth="1"/>
    <col min="9742" max="9742" width="16.85546875" style="22" customWidth="1"/>
    <col min="9743" max="9743" width="17.42578125" style="22" customWidth="1"/>
    <col min="9744" max="9744" width="16.42578125" style="22" customWidth="1"/>
    <col min="9745" max="9745" width="17" style="22" customWidth="1"/>
    <col min="9746" max="9746" width="18.42578125" style="22" customWidth="1"/>
    <col min="9747" max="9985" width="9.140625" style="22"/>
    <col min="9986" max="9986" width="11.42578125" style="22" customWidth="1"/>
    <col min="9987" max="9987" width="0" style="22" hidden="1" customWidth="1"/>
    <col min="9988" max="9988" width="93.28515625" style="22" customWidth="1"/>
    <col min="9989" max="9989" width="21.140625" style="22" customWidth="1"/>
    <col min="9990" max="9990" width="18.140625" style="22" customWidth="1"/>
    <col min="9991" max="9991" width="16.140625" style="22" customWidth="1"/>
    <col min="9992" max="9992" width="20.140625" style="22" customWidth="1"/>
    <col min="9993" max="9993" width="19.7109375" style="22" customWidth="1"/>
    <col min="9994" max="9994" width="17.42578125" style="22" customWidth="1"/>
    <col min="9995" max="9995" width="18.7109375" style="22" customWidth="1"/>
    <col min="9996" max="9996" width="18.5703125" style="22" customWidth="1"/>
    <col min="9997" max="9997" width="19" style="22" customWidth="1"/>
    <col min="9998" max="9998" width="16.85546875" style="22" customWidth="1"/>
    <col min="9999" max="9999" width="17.42578125" style="22" customWidth="1"/>
    <col min="10000" max="10000" width="16.42578125" style="22" customWidth="1"/>
    <col min="10001" max="10001" width="17" style="22" customWidth="1"/>
    <col min="10002" max="10002" width="18.42578125" style="22" customWidth="1"/>
    <col min="10003" max="10241" width="9.140625" style="22"/>
    <col min="10242" max="10242" width="11.42578125" style="22" customWidth="1"/>
    <col min="10243" max="10243" width="0" style="22" hidden="1" customWidth="1"/>
    <col min="10244" max="10244" width="93.28515625" style="22" customWidth="1"/>
    <col min="10245" max="10245" width="21.140625" style="22" customWidth="1"/>
    <col min="10246" max="10246" width="18.140625" style="22" customWidth="1"/>
    <col min="10247" max="10247" width="16.140625" style="22" customWidth="1"/>
    <col min="10248" max="10248" width="20.140625" style="22" customWidth="1"/>
    <col min="10249" max="10249" width="19.7109375" style="22" customWidth="1"/>
    <col min="10250" max="10250" width="17.42578125" style="22" customWidth="1"/>
    <col min="10251" max="10251" width="18.7109375" style="22" customWidth="1"/>
    <col min="10252" max="10252" width="18.5703125" style="22" customWidth="1"/>
    <col min="10253" max="10253" width="19" style="22" customWidth="1"/>
    <col min="10254" max="10254" width="16.85546875" style="22" customWidth="1"/>
    <col min="10255" max="10255" width="17.42578125" style="22" customWidth="1"/>
    <col min="10256" max="10256" width="16.42578125" style="22" customWidth="1"/>
    <col min="10257" max="10257" width="17" style="22" customWidth="1"/>
    <col min="10258" max="10258" width="18.42578125" style="22" customWidth="1"/>
    <col min="10259" max="10497" width="9.140625" style="22"/>
    <col min="10498" max="10498" width="11.42578125" style="22" customWidth="1"/>
    <col min="10499" max="10499" width="0" style="22" hidden="1" customWidth="1"/>
    <col min="10500" max="10500" width="93.28515625" style="22" customWidth="1"/>
    <col min="10501" max="10501" width="21.140625" style="22" customWidth="1"/>
    <col min="10502" max="10502" width="18.140625" style="22" customWidth="1"/>
    <col min="10503" max="10503" width="16.140625" style="22" customWidth="1"/>
    <col min="10504" max="10504" width="20.140625" style="22" customWidth="1"/>
    <col min="10505" max="10505" width="19.7109375" style="22" customWidth="1"/>
    <col min="10506" max="10506" width="17.42578125" style="22" customWidth="1"/>
    <col min="10507" max="10507" width="18.7109375" style="22" customWidth="1"/>
    <col min="10508" max="10508" width="18.5703125" style="22" customWidth="1"/>
    <col min="10509" max="10509" width="19" style="22" customWidth="1"/>
    <col min="10510" max="10510" width="16.85546875" style="22" customWidth="1"/>
    <col min="10511" max="10511" width="17.42578125" style="22" customWidth="1"/>
    <col min="10512" max="10512" width="16.42578125" style="22" customWidth="1"/>
    <col min="10513" max="10513" width="17" style="22" customWidth="1"/>
    <col min="10514" max="10514" width="18.42578125" style="22" customWidth="1"/>
    <col min="10515" max="10753" width="9.140625" style="22"/>
    <col min="10754" max="10754" width="11.42578125" style="22" customWidth="1"/>
    <col min="10755" max="10755" width="0" style="22" hidden="1" customWidth="1"/>
    <col min="10756" max="10756" width="93.28515625" style="22" customWidth="1"/>
    <col min="10757" max="10757" width="21.140625" style="22" customWidth="1"/>
    <col min="10758" max="10758" width="18.140625" style="22" customWidth="1"/>
    <col min="10759" max="10759" width="16.140625" style="22" customWidth="1"/>
    <col min="10760" max="10760" width="20.140625" style="22" customWidth="1"/>
    <col min="10761" max="10761" width="19.7109375" style="22" customWidth="1"/>
    <col min="10762" max="10762" width="17.42578125" style="22" customWidth="1"/>
    <col min="10763" max="10763" width="18.7109375" style="22" customWidth="1"/>
    <col min="10764" max="10764" width="18.5703125" style="22" customWidth="1"/>
    <col min="10765" max="10765" width="19" style="22" customWidth="1"/>
    <col min="10766" max="10766" width="16.85546875" style="22" customWidth="1"/>
    <col min="10767" max="10767" width="17.42578125" style="22" customWidth="1"/>
    <col min="10768" max="10768" width="16.42578125" style="22" customWidth="1"/>
    <col min="10769" max="10769" width="17" style="22" customWidth="1"/>
    <col min="10770" max="10770" width="18.42578125" style="22" customWidth="1"/>
    <col min="10771" max="11009" width="9.140625" style="22"/>
    <col min="11010" max="11010" width="11.42578125" style="22" customWidth="1"/>
    <col min="11011" max="11011" width="0" style="22" hidden="1" customWidth="1"/>
    <col min="11012" max="11012" width="93.28515625" style="22" customWidth="1"/>
    <col min="11013" max="11013" width="21.140625" style="22" customWidth="1"/>
    <col min="11014" max="11014" width="18.140625" style="22" customWidth="1"/>
    <col min="11015" max="11015" width="16.140625" style="22" customWidth="1"/>
    <col min="11016" max="11016" width="20.140625" style="22" customWidth="1"/>
    <col min="11017" max="11017" width="19.7109375" style="22" customWidth="1"/>
    <col min="11018" max="11018" width="17.42578125" style="22" customWidth="1"/>
    <col min="11019" max="11019" width="18.7109375" style="22" customWidth="1"/>
    <col min="11020" max="11020" width="18.5703125" style="22" customWidth="1"/>
    <col min="11021" max="11021" width="19" style="22" customWidth="1"/>
    <col min="11022" max="11022" width="16.85546875" style="22" customWidth="1"/>
    <col min="11023" max="11023" width="17.42578125" style="22" customWidth="1"/>
    <col min="11024" max="11024" width="16.42578125" style="22" customWidth="1"/>
    <col min="11025" max="11025" width="17" style="22" customWidth="1"/>
    <col min="11026" max="11026" width="18.42578125" style="22" customWidth="1"/>
    <col min="11027" max="11265" width="9.140625" style="22"/>
    <col min="11266" max="11266" width="11.42578125" style="22" customWidth="1"/>
    <col min="11267" max="11267" width="0" style="22" hidden="1" customWidth="1"/>
    <col min="11268" max="11268" width="93.28515625" style="22" customWidth="1"/>
    <col min="11269" max="11269" width="21.140625" style="22" customWidth="1"/>
    <col min="11270" max="11270" width="18.140625" style="22" customWidth="1"/>
    <col min="11271" max="11271" width="16.140625" style="22" customWidth="1"/>
    <col min="11272" max="11272" width="20.140625" style="22" customWidth="1"/>
    <col min="11273" max="11273" width="19.7109375" style="22" customWidth="1"/>
    <col min="11274" max="11274" width="17.42578125" style="22" customWidth="1"/>
    <col min="11275" max="11275" width="18.7109375" style="22" customWidth="1"/>
    <col min="11276" max="11276" width="18.5703125" style="22" customWidth="1"/>
    <col min="11277" max="11277" width="19" style="22" customWidth="1"/>
    <col min="11278" max="11278" width="16.85546875" style="22" customWidth="1"/>
    <col min="11279" max="11279" width="17.42578125" style="22" customWidth="1"/>
    <col min="11280" max="11280" width="16.42578125" style="22" customWidth="1"/>
    <col min="11281" max="11281" width="17" style="22" customWidth="1"/>
    <col min="11282" max="11282" width="18.42578125" style="22" customWidth="1"/>
    <col min="11283" max="11521" width="9.140625" style="22"/>
    <col min="11522" max="11522" width="11.42578125" style="22" customWidth="1"/>
    <col min="11523" max="11523" width="0" style="22" hidden="1" customWidth="1"/>
    <col min="11524" max="11524" width="93.28515625" style="22" customWidth="1"/>
    <col min="11525" max="11525" width="21.140625" style="22" customWidth="1"/>
    <col min="11526" max="11526" width="18.140625" style="22" customWidth="1"/>
    <col min="11527" max="11527" width="16.140625" style="22" customWidth="1"/>
    <col min="11528" max="11528" width="20.140625" style="22" customWidth="1"/>
    <col min="11529" max="11529" width="19.7109375" style="22" customWidth="1"/>
    <col min="11530" max="11530" width="17.42578125" style="22" customWidth="1"/>
    <col min="11531" max="11531" width="18.7109375" style="22" customWidth="1"/>
    <col min="11532" max="11532" width="18.5703125" style="22" customWidth="1"/>
    <col min="11533" max="11533" width="19" style="22" customWidth="1"/>
    <col min="11534" max="11534" width="16.85546875" style="22" customWidth="1"/>
    <col min="11535" max="11535" width="17.42578125" style="22" customWidth="1"/>
    <col min="11536" max="11536" width="16.42578125" style="22" customWidth="1"/>
    <col min="11537" max="11537" width="17" style="22" customWidth="1"/>
    <col min="11538" max="11538" width="18.42578125" style="22" customWidth="1"/>
    <col min="11539" max="11777" width="9.140625" style="22"/>
    <col min="11778" max="11778" width="11.42578125" style="22" customWidth="1"/>
    <col min="11779" max="11779" width="0" style="22" hidden="1" customWidth="1"/>
    <col min="11780" max="11780" width="93.28515625" style="22" customWidth="1"/>
    <col min="11781" max="11781" width="21.140625" style="22" customWidth="1"/>
    <col min="11782" max="11782" width="18.140625" style="22" customWidth="1"/>
    <col min="11783" max="11783" width="16.140625" style="22" customWidth="1"/>
    <col min="11784" max="11784" width="20.140625" style="22" customWidth="1"/>
    <col min="11785" max="11785" width="19.7109375" style="22" customWidth="1"/>
    <col min="11786" max="11786" width="17.42578125" style="22" customWidth="1"/>
    <col min="11787" max="11787" width="18.7109375" style="22" customWidth="1"/>
    <col min="11788" max="11788" width="18.5703125" style="22" customWidth="1"/>
    <col min="11789" max="11789" width="19" style="22" customWidth="1"/>
    <col min="11790" max="11790" width="16.85546875" style="22" customWidth="1"/>
    <col min="11791" max="11791" width="17.42578125" style="22" customWidth="1"/>
    <col min="11792" max="11792" width="16.42578125" style="22" customWidth="1"/>
    <col min="11793" max="11793" width="17" style="22" customWidth="1"/>
    <col min="11794" max="11794" width="18.42578125" style="22" customWidth="1"/>
    <col min="11795" max="12033" width="9.140625" style="22"/>
    <col min="12034" max="12034" width="11.42578125" style="22" customWidth="1"/>
    <col min="12035" max="12035" width="0" style="22" hidden="1" customWidth="1"/>
    <col min="12036" max="12036" width="93.28515625" style="22" customWidth="1"/>
    <col min="12037" max="12037" width="21.140625" style="22" customWidth="1"/>
    <col min="12038" max="12038" width="18.140625" style="22" customWidth="1"/>
    <col min="12039" max="12039" width="16.140625" style="22" customWidth="1"/>
    <col min="12040" max="12040" width="20.140625" style="22" customWidth="1"/>
    <col min="12041" max="12041" width="19.7109375" style="22" customWidth="1"/>
    <col min="12042" max="12042" width="17.42578125" style="22" customWidth="1"/>
    <col min="12043" max="12043" width="18.7109375" style="22" customWidth="1"/>
    <col min="12044" max="12044" width="18.5703125" style="22" customWidth="1"/>
    <col min="12045" max="12045" width="19" style="22" customWidth="1"/>
    <col min="12046" max="12046" width="16.85546875" style="22" customWidth="1"/>
    <col min="12047" max="12047" width="17.42578125" style="22" customWidth="1"/>
    <col min="12048" max="12048" width="16.42578125" style="22" customWidth="1"/>
    <col min="12049" max="12049" width="17" style="22" customWidth="1"/>
    <col min="12050" max="12050" width="18.42578125" style="22" customWidth="1"/>
    <col min="12051" max="12289" width="9.140625" style="22"/>
    <col min="12290" max="12290" width="11.42578125" style="22" customWidth="1"/>
    <col min="12291" max="12291" width="0" style="22" hidden="1" customWidth="1"/>
    <col min="12292" max="12292" width="93.28515625" style="22" customWidth="1"/>
    <col min="12293" max="12293" width="21.140625" style="22" customWidth="1"/>
    <col min="12294" max="12294" width="18.140625" style="22" customWidth="1"/>
    <col min="12295" max="12295" width="16.140625" style="22" customWidth="1"/>
    <col min="12296" max="12296" width="20.140625" style="22" customWidth="1"/>
    <col min="12297" max="12297" width="19.7109375" style="22" customWidth="1"/>
    <col min="12298" max="12298" width="17.42578125" style="22" customWidth="1"/>
    <col min="12299" max="12299" width="18.7109375" style="22" customWidth="1"/>
    <col min="12300" max="12300" width="18.5703125" style="22" customWidth="1"/>
    <col min="12301" max="12301" width="19" style="22" customWidth="1"/>
    <col min="12302" max="12302" width="16.85546875" style="22" customWidth="1"/>
    <col min="12303" max="12303" width="17.42578125" style="22" customWidth="1"/>
    <col min="12304" max="12304" width="16.42578125" style="22" customWidth="1"/>
    <col min="12305" max="12305" width="17" style="22" customWidth="1"/>
    <col min="12306" max="12306" width="18.42578125" style="22" customWidth="1"/>
    <col min="12307" max="12545" width="9.140625" style="22"/>
    <col min="12546" max="12546" width="11.42578125" style="22" customWidth="1"/>
    <col min="12547" max="12547" width="0" style="22" hidden="1" customWidth="1"/>
    <col min="12548" max="12548" width="93.28515625" style="22" customWidth="1"/>
    <col min="12549" max="12549" width="21.140625" style="22" customWidth="1"/>
    <col min="12550" max="12550" width="18.140625" style="22" customWidth="1"/>
    <col min="12551" max="12551" width="16.140625" style="22" customWidth="1"/>
    <col min="12552" max="12552" width="20.140625" style="22" customWidth="1"/>
    <col min="12553" max="12553" width="19.7109375" style="22" customWidth="1"/>
    <col min="12554" max="12554" width="17.42578125" style="22" customWidth="1"/>
    <col min="12555" max="12555" width="18.7109375" style="22" customWidth="1"/>
    <col min="12556" max="12556" width="18.5703125" style="22" customWidth="1"/>
    <col min="12557" max="12557" width="19" style="22" customWidth="1"/>
    <col min="12558" max="12558" width="16.85546875" style="22" customWidth="1"/>
    <col min="12559" max="12559" width="17.42578125" style="22" customWidth="1"/>
    <col min="12560" max="12560" width="16.42578125" style="22" customWidth="1"/>
    <col min="12561" max="12561" width="17" style="22" customWidth="1"/>
    <col min="12562" max="12562" width="18.42578125" style="22" customWidth="1"/>
    <col min="12563" max="12801" width="9.140625" style="22"/>
    <col min="12802" max="12802" width="11.42578125" style="22" customWidth="1"/>
    <col min="12803" max="12803" width="0" style="22" hidden="1" customWidth="1"/>
    <col min="12804" max="12804" width="93.28515625" style="22" customWidth="1"/>
    <col min="12805" max="12805" width="21.140625" style="22" customWidth="1"/>
    <col min="12806" max="12806" width="18.140625" style="22" customWidth="1"/>
    <col min="12807" max="12807" width="16.140625" style="22" customWidth="1"/>
    <col min="12808" max="12808" width="20.140625" style="22" customWidth="1"/>
    <col min="12809" max="12809" width="19.7109375" style="22" customWidth="1"/>
    <col min="12810" max="12810" width="17.42578125" style="22" customWidth="1"/>
    <col min="12811" max="12811" width="18.7109375" style="22" customWidth="1"/>
    <col min="12812" max="12812" width="18.5703125" style="22" customWidth="1"/>
    <col min="12813" max="12813" width="19" style="22" customWidth="1"/>
    <col min="12814" max="12814" width="16.85546875" style="22" customWidth="1"/>
    <col min="12815" max="12815" width="17.42578125" style="22" customWidth="1"/>
    <col min="12816" max="12816" width="16.42578125" style="22" customWidth="1"/>
    <col min="12817" max="12817" width="17" style="22" customWidth="1"/>
    <col min="12818" max="12818" width="18.42578125" style="22" customWidth="1"/>
    <col min="12819" max="13057" width="9.140625" style="22"/>
    <col min="13058" max="13058" width="11.42578125" style="22" customWidth="1"/>
    <col min="13059" max="13059" width="0" style="22" hidden="1" customWidth="1"/>
    <col min="13060" max="13060" width="93.28515625" style="22" customWidth="1"/>
    <col min="13061" max="13061" width="21.140625" style="22" customWidth="1"/>
    <col min="13062" max="13062" width="18.140625" style="22" customWidth="1"/>
    <col min="13063" max="13063" width="16.140625" style="22" customWidth="1"/>
    <col min="13064" max="13064" width="20.140625" style="22" customWidth="1"/>
    <col min="13065" max="13065" width="19.7109375" style="22" customWidth="1"/>
    <col min="13066" max="13066" width="17.42578125" style="22" customWidth="1"/>
    <col min="13067" max="13067" width="18.7109375" style="22" customWidth="1"/>
    <col min="13068" max="13068" width="18.5703125" style="22" customWidth="1"/>
    <col min="13069" max="13069" width="19" style="22" customWidth="1"/>
    <col min="13070" max="13070" width="16.85546875" style="22" customWidth="1"/>
    <col min="13071" max="13071" width="17.42578125" style="22" customWidth="1"/>
    <col min="13072" max="13072" width="16.42578125" style="22" customWidth="1"/>
    <col min="13073" max="13073" width="17" style="22" customWidth="1"/>
    <col min="13074" max="13074" width="18.42578125" style="22" customWidth="1"/>
    <col min="13075" max="13313" width="9.140625" style="22"/>
    <col min="13314" max="13314" width="11.42578125" style="22" customWidth="1"/>
    <col min="13315" max="13315" width="0" style="22" hidden="1" customWidth="1"/>
    <col min="13316" max="13316" width="93.28515625" style="22" customWidth="1"/>
    <col min="13317" max="13317" width="21.140625" style="22" customWidth="1"/>
    <col min="13318" max="13318" width="18.140625" style="22" customWidth="1"/>
    <col min="13319" max="13319" width="16.140625" style="22" customWidth="1"/>
    <col min="13320" max="13320" width="20.140625" style="22" customWidth="1"/>
    <col min="13321" max="13321" width="19.7109375" style="22" customWidth="1"/>
    <col min="13322" max="13322" width="17.42578125" style="22" customWidth="1"/>
    <col min="13323" max="13323" width="18.7109375" style="22" customWidth="1"/>
    <col min="13324" max="13324" width="18.5703125" style="22" customWidth="1"/>
    <col min="13325" max="13325" width="19" style="22" customWidth="1"/>
    <col min="13326" max="13326" width="16.85546875" style="22" customWidth="1"/>
    <col min="13327" max="13327" width="17.42578125" style="22" customWidth="1"/>
    <col min="13328" max="13328" width="16.42578125" style="22" customWidth="1"/>
    <col min="13329" max="13329" width="17" style="22" customWidth="1"/>
    <col min="13330" max="13330" width="18.42578125" style="22" customWidth="1"/>
    <col min="13331" max="13569" width="9.140625" style="22"/>
    <col min="13570" max="13570" width="11.42578125" style="22" customWidth="1"/>
    <col min="13571" max="13571" width="0" style="22" hidden="1" customWidth="1"/>
    <col min="13572" max="13572" width="93.28515625" style="22" customWidth="1"/>
    <col min="13573" max="13573" width="21.140625" style="22" customWidth="1"/>
    <col min="13574" max="13574" width="18.140625" style="22" customWidth="1"/>
    <col min="13575" max="13575" width="16.140625" style="22" customWidth="1"/>
    <col min="13576" max="13576" width="20.140625" style="22" customWidth="1"/>
    <col min="13577" max="13577" width="19.7109375" style="22" customWidth="1"/>
    <col min="13578" max="13578" width="17.42578125" style="22" customWidth="1"/>
    <col min="13579" max="13579" width="18.7109375" style="22" customWidth="1"/>
    <col min="13580" max="13580" width="18.5703125" style="22" customWidth="1"/>
    <col min="13581" max="13581" width="19" style="22" customWidth="1"/>
    <col min="13582" max="13582" width="16.85546875" style="22" customWidth="1"/>
    <col min="13583" max="13583" width="17.42578125" style="22" customWidth="1"/>
    <col min="13584" max="13584" width="16.42578125" style="22" customWidth="1"/>
    <col min="13585" max="13585" width="17" style="22" customWidth="1"/>
    <col min="13586" max="13586" width="18.42578125" style="22" customWidth="1"/>
    <col min="13587" max="13825" width="9.140625" style="22"/>
    <col min="13826" max="13826" width="11.42578125" style="22" customWidth="1"/>
    <col min="13827" max="13827" width="0" style="22" hidden="1" customWidth="1"/>
    <col min="13828" max="13828" width="93.28515625" style="22" customWidth="1"/>
    <col min="13829" max="13829" width="21.140625" style="22" customWidth="1"/>
    <col min="13830" max="13830" width="18.140625" style="22" customWidth="1"/>
    <col min="13831" max="13831" width="16.140625" style="22" customWidth="1"/>
    <col min="13832" max="13832" width="20.140625" style="22" customWidth="1"/>
    <col min="13833" max="13833" width="19.7109375" style="22" customWidth="1"/>
    <col min="13834" max="13834" width="17.42578125" style="22" customWidth="1"/>
    <col min="13835" max="13835" width="18.7109375" style="22" customWidth="1"/>
    <col min="13836" max="13836" width="18.5703125" style="22" customWidth="1"/>
    <col min="13837" max="13837" width="19" style="22" customWidth="1"/>
    <col min="13838" max="13838" width="16.85546875" style="22" customWidth="1"/>
    <col min="13839" max="13839" width="17.42578125" style="22" customWidth="1"/>
    <col min="13840" max="13840" width="16.42578125" style="22" customWidth="1"/>
    <col min="13841" max="13841" width="17" style="22" customWidth="1"/>
    <col min="13842" max="13842" width="18.42578125" style="22" customWidth="1"/>
    <col min="13843" max="14081" width="9.140625" style="22"/>
    <col min="14082" max="14082" width="11.42578125" style="22" customWidth="1"/>
    <col min="14083" max="14083" width="0" style="22" hidden="1" customWidth="1"/>
    <col min="14084" max="14084" width="93.28515625" style="22" customWidth="1"/>
    <col min="14085" max="14085" width="21.140625" style="22" customWidth="1"/>
    <col min="14086" max="14086" width="18.140625" style="22" customWidth="1"/>
    <col min="14087" max="14087" width="16.140625" style="22" customWidth="1"/>
    <col min="14088" max="14088" width="20.140625" style="22" customWidth="1"/>
    <col min="14089" max="14089" width="19.7109375" style="22" customWidth="1"/>
    <col min="14090" max="14090" width="17.42578125" style="22" customWidth="1"/>
    <col min="14091" max="14091" width="18.7109375" style="22" customWidth="1"/>
    <col min="14092" max="14092" width="18.5703125" style="22" customWidth="1"/>
    <col min="14093" max="14093" width="19" style="22" customWidth="1"/>
    <col min="14094" max="14094" width="16.85546875" style="22" customWidth="1"/>
    <col min="14095" max="14095" width="17.42578125" style="22" customWidth="1"/>
    <col min="14096" max="14096" width="16.42578125" style="22" customWidth="1"/>
    <col min="14097" max="14097" width="17" style="22" customWidth="1"/>
    <col min="14098" max="14098" width="18.42578125" style="22" customWidth="1"/>
    <col min="14099" max="14337" width="9.140625" style="22"/>
    <col min="14338" max="14338" width="11.42578125" style="22" customWidth="1"/>
    <col min="14339" max="14339" width="0" style="22" hidden="1" customWidth="1"/>
    <col min="14340" max="14340" width="93.28515625" style="22" customWidth="1"/>
    <col min="14341" max="14341" width="21.140625" style="22" customWidth="1"/>
    <col min="14342" max="14342" width="18.140625" style="22" customWidth="1"/>
    <col min="14343" max="14343" width="16.140625" style="22" customWidth="1"/>
    <col min="14344" max="14344" width="20.140625" style="22" customWidth="1"/>
    <col min="14345" max="14345" width="19.7109375" style="22" customWidth="1"/>
    <col min="14346" max="14346" width="17.42578125" style="22" customWidth="1"/>
    <col min="14347" max="14347" width="18.7109375" style="22" customWidth="1"/>
    <col min="14348" max="14348" width="18.5703125" style="22" customWidth="1"/>
    <col min="14349" max="14349" width="19" style="22" customWidth="1"/>
    <col min="14350" max="14350" width="16.85546875" style="22" customWidth="1"/>
    <col min="14351" max="14351" width="17.42578125" style="22" customWidth="1"/>
    <col min="14352" max="14352" width="16.42578125" style="22" customWidth="1"/>
    <col min="14353" max="14353" width="17" style="22" customWidth="1"/>
    <col min="14354" max="14354" width="18.42578125" style="22" customWidth="1"/>
    <col min="14355" max="14593" width="9.140625" style="22"/>
    <col min="14594" max="14594" width="11.42578125" style="22" customWidth="1"/>
    <col min="14595" max="14595" width="0" style="22" hidden="1" customWidth="1"/>
    <col min="14596" max="14596" width="93.28515625" style="22" customWidth="1"/>
    <col min="14597" max="14597" width="21.140625" style="22" customWidth="1"/>
    <col min="14598" max="14598" width="18.140625" style="22" customWidth="1"/>
    <col min="14599" max="14599" width="16.140625" style="22" customWidth="1"/>
    <col min="14600" max="14600" width="20.140625" style="22" customWidth="1"/>
    <col min="14601" max="14601" width="19.7109375" style="22" customWidth="1"/>
    <col min="14602" max="14602" width="17.42578125" style="22" customWidth="1"/>
    <col min="14603" max="14603" width="18.7109375" style="22" customWidth="1"/>
    <col min="14604" max="14604" width="18.5703125" style="22" customWidth="1"/>
    <col min="14605" max="14605" width="19" style="22" customWidth="1"/>
    <col min="14606" max="14606" width="16.85546875" style="22" customWidth="1"/>
    <col min="14607" max="14607" width="17.42578125" style="22" customWidth="1"/>
    <col min="14608" max="14608" width="16.42578125" style="22" customWidth="1"/>
    <col min="14609" max="14609" width="17" style="22" customWidth="1"/>
    <col min="14610" max="14610" width="18.42578125" style="22" customWidth="1"/>
    <col min="14611" max="14849" width="9.140625" style="22"/>
    <col min="14850" max="14850" width="11.42578125" style="22" customWidth="1"/>
    <col min="14851" max="14851" width="0" style="22" hidden="1" customWidth="1"/>
    <col min="14852" max="14852" width="93.28515625" style="22" customWidth="1"/>
    <col min="14853" max="14853" width="21.140625" style="22" customWidth="1"/>
    <col min="14854" max="14854" width="18.140625" style="22" customWidth="1"/>
    <col min="14855" max="14855" width="16.140625" style="22" customWidth="1"/>
    <col min="14856" max="14856" width="20.140625" style="22" customWidth="1"/>
    <col min="14857" max="14857" width="19.7109375" style="22" customWidth="1"/>
    <col min="14858" max="14858" width="17.42578125" style="22" customWidth="1"/>
    <col min="14859" max="14859" width="18.7109375" style="22" customWidth="1"/>
    <col min="14860" max="14860" width="18.5703125" style="22" customWidth="1"/>
    <col min="14861" max="14861" width="19" style="22" customWidth="1"/>
    <col min="14862" max="14862" width="16.85546875" style="22" customWidth="1"/>
    <col min="14863" max="14863" width="17.42578125" style="22" customWidth="1"/>
    <col min="14864" max="14864" width="16.42578125" style="22" customWidth="1"/>
    <col min="14865" max="14865" width="17" style="22" customWidth="1"/>
    <col min="14866" max="14866" width="18.42578125" style="22" customWidth="1"/>
    <col min="14867" max="15105" width="9.140625" style="22"/>
    <col min="15106" max="15106" width="11.42578125" style="22" customWidth="1"/>
    <col min="15107" max="15107" width="0" style="22" hidden="1" customWidth="1"/>
    <col min="15108" max="15108" width="93.28515625" style="22" customWidth="1"/>
    <col min="15109" max="15109" width="21.140625" style="22" customWidth="1"/>
    <col min="15110" max="15110" width="18.140625" style="22" customWidth="1"/>
    <col min="15111" max="15111" width="16.140625" style="22" customWidth="1"/>
    <col min="15112" max="15112" width="20.140625" style="22" customWidth="1"/>
    <col min="15113" max="15113" width="19.7109375" style="22" customWidth="1"/>
    <col min="15114" max="15114" width="17.42578125" style="22" customWidth="1"/>
    <col min="15115" max="15115" width="18.7109375" style="22" customWidth="1"/>
    <col min="15116" max="15116" width="18.5703125" style="22" customWidth="1"/>
    <col min="15117" max="15117" width="19" style="22" customWidth="1"/>
    <col min="15118" max="15118" width="16.85546875" style="22" customWidth="1"/>
    <col min="15119" max="15119" width="17.42578125" style="22" customWidth="1"/>
    <col min="15120" max="15120" width="16.42578125" style="22" customWidth="1"/>
    <col min="15121" max="15121" width="17" style="22" customWidth="1"/>
    <col min="15122" max="15122" width="18.42578125" style="22" customWidth="1"/>
    <col min="15123" max="15361" width="9.140625" style="22"/>
    <col min="15362" max="15362" width="11.42578125" style="22" customWidth="1"/>
    <col min="15363" max="15363" width="0" style="22" hidden="1" customWidth="1"/>
    <col min="15364" max="15364" width="93.28515625" style="22" customWidth="1"/>
    <col min="15365" max="15365" width="21.140625" style="22" customWidth="1"/>
    <col min="15366" max="15366" width="18.140625" style="22" customWidth="1"/>
    <col min="15367" max="15367" width="16.140625" style="22" customWidth="1"/>
    <col min="15368" max="15368" width="20.140625" style="22" customWidth="1"/>
    <col min="15369" max="15369" width="19.7109375" style="22" customWidth="1"/>
    <col min="15370" max="15370" width="17.42578125" style="22" customWidth="1"/>
    <col min="15371" max="15371" width="18.7109375" style="22" customWidth="1"/>
    <col min="15372" max="15372" width="18.5703125" style="22" customWidth="1"/>
    <col min="15373" max="15373" width="19" style="22" customWidth="1"/>
    <col min="15374" max="15374" width="16.85546875" style="22" customWidth="1"/>
    <col min="15375" max="15375" width="17.42578125" style="22" customWidth="1"/>
    <col min="15376" max="15376" width="16.42578125" style="22" customWidth="1"/>
    <col min="15377" max="15377" width="17" style="22" customWidth="1"/>
    <col min="15378" max="15378" width="18.42578125" style="22" customWidth="1"/>
    <col min="15379" max="15617" width="9.140625" style="22"/>
    <col min="15618" max="15618" width="11.42578125" style="22" customWidth="1"/>
    <col min="15619" max="15619" width="0" style="22" hidden="1" customWidth="1"/>
    <col min="15620" max="15620" width="93.28515625" style="22" customWidth="1"/>
    <col min="15621" max="15621" width="21.140625" style="22" customWidth="1"/>
    <col min="15622" max="15622" width="18.140625" style="22" customWidth="1"/>
    <col min="15623" max="15623" width="16.140625" style="22" customWidth="1"/>
    <col min="15624" max="15624" width="20.140625" style="22" customWidth="1"/>
    <col min="15625" max="15625" width="19.7109375" style="22" customWidth="1"/>
    <col min="15626" max="15626" width="17.42578125" style="22" customWidth="1"/>
    <col min="15627" max="15627" width="18.7109375" style="22" customWidth="1"/>
    <col min="15628" max="15628" width="18.5703125" style="22" customWidth="1"/>
    <col min="15629" max="15629" width="19" style="22" customWidth="1"/>
    <col min="15630" max="15630" width="16.85546875" style="22" customWidth="1"/>
    <col min="15631" max="15631" width="17.42578125" style="22" customWidth="1"/>
    <col min="15632" max="15632" width="16.42578125" style="22" customWidth="1"/>
    <col min="15633" max="15633" width="17" style="22" customWidth="1"/>
    <col min="15634" max="15634" width="18.42578125" style="22" customWidth="1"/>
    <col min="15635" max="15873" width="9.140625" style="22"/>
    <col min="15874" max="15874" width="11.42578125" style="22" customWidth="1"/>
    <col min="15875" max="15875" width="0" style="22" hidden="1" customWidth="1"/>
    <col min="15876" max="15876" width="93.28515625" style="22" customWidth="1"/>
    <col min="15877" max="15877" width="21.140625" style="22" customWidth="1"/>
    <col min="15878" max="15878" width="18.140625" style="22" customWidth="1"/>
    <col min="15879" max="15879" width="16.140625" style="22" customWidth="1"/>
    <col min="15880" max="15880" width="20.140625" style="22" customWidth="1"/>
    <col min="15881" max="15881" width="19.7109375" style="22" customWidth="1"/>
    <col min="15882" max="15882" width="17.42578125" style="22" customWidth="1"/>
    <col min="15883" max="15883" width="18.7109375" style="22" customWidth="1"/>
    <col min="15884" max="15884" width="18.5703125" style="22" customWidth="1"/>
    <col min="15885" max="15885" width="19" style="22" customWidth="1"/>
    <col min="15886" max="15886" width="16.85546875" style="22" customWidth="1"/>
    <col min="15887" max="15887" width="17.42578125" style="22" customWidth="1"/>
    <col min="15888" max="15888" width="16.42578125" style="22" customWidth="1"/>
    <col min="15889" max="15889" width="17" style="22" customWidth="1"/>
    <col min="15890" max="15890" width="18.42578125" style="22" customWidth="1"/>
    <col min="15891" max="16129" width="9.140625" style="22"/>
    <col min="16130" max="16130" width="11.42578125" style="22" customWidth="1"/>
    <col min="16131" max="16131" width="0" style="22" hidden="1" customWidth="1"/>
    <col min="16132" max="16132" width="93.28515625" style="22" customWidth="1"/>
    <col min="16133" max="16133" width="21.140625" style="22" customWidth="1"/>
    <col min="16134" max="16134" width="18.140625" style="22" customWidth="1"/>
    <col min="16135" max="16135" width="16.140625" style="22" customWidth="1"/>
    <col min="16136" max="16136" width="20.140625" style="22" customWidth="1"/>
    <col min="16137" max="16137" width="19.7109375" style="22" customWidth="1"/>
    <col min="16138" max="16138" width="17.42578125" style="22" customWidth="1"/>
    <col min="16139" max="16139" width="18.7109375" style="22" customWidth="1"/>
    <col min="16140" max="16140" width="18.5703125" style="22" customWidth="1"/>
    <col min="16141" max="16141" width="19" style="22" customWidth="1"/>
    <col min="16142" max="16142" width="16.85546875" style="22" customWidth="1"/>
    <col min="16143" max="16143" width="17.42578125" style="22" customWidth="1"/>
    <col min="16144" max="16144" width="16.42578125" style="22" customWidth="1"/>
    <col min="16145" max="16145" width="17" style="22" customWidth="1"/>
    <col min="16146" max="16146" width="18.42578125" style="22" customWidth="1"/>
    <col min="16147" max="16384" width="9.140625" style="22"/>
  </cols>
  <sheetData>
    <row r="6" spans="2:18" ht="18" customHeight="1">
      <c r="B6" s="357" t="s">
        <v>49</v>
      </c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357"/>
      <c r="O6" s="332"/>
      <c r="P6" s="332"/>
      <c r="Q6" s="332"/>
      <c r="R6" s="332"/>
    </row>
    <row r="7" spans="2:18" ht="18">
      <c r="B7" s="331" t="s">
        <v>961</v>
      </c>
      <c r="C7" s="331"/>
      <c r="D7" s="331"/>
      <c r="E7" s="331"/>
      <c r="F7" s="331"/>
      <c r="G7" s="331"/>
      <c r="H7" s="331"/>
      <c r="I7" s="23"/>
      <c r="J7" s="23"/>
      <c r="K7" s="23"/>
      <c r="L7" s="23"/>
      <c r="M7" s="23"/>
      <c r="N7" s="8"/>
      <c r="O7" s="3"/>
      <c r="P7" s="3"/>
      <c r="Q7" s="3"/>
      <c r="R7" s="3"/>
    </row>
    <row r="8" spans="2:18" ht="15.75" thickBot="1">
      <c r="B8" s="1"/>
      <c r="C8" s="24"/>
      <c r="D8" s="1"/>
      <c r="E8" s="1"/>
      <c r="F8" s="1"/>
      <c r="G8" s="1"/>
      <c r="H8" s="1"/>
      <c r="I8" s="1"/>
      <c r="J8" s="1"/>
      <c r="K8" s="1"/>
      <c r="L8" s="1"/>
      <c r="M8" s="11" t="s">
        <v>5</v>
      </c>
      <c r="N8" s="1"/>
      <c r="O8" s="1"/>
      <c r="P8" s="1"/>
      <c r="Q8" s="1"/>
      <c r="R8" s="1"/>
    </row>
    <row r="9" spans="2:18" ht="30" customHeight="1">
      <c r="B9" s="406" t="s">
        <v>0</v>
      </c>
      <c r="C9" s="25" t="s">
        <v>50</v>
      </c>
      <c r="D9" s="408" t="s">
        <v>51</v>
      </c>
      <c r="E9" s="410" t="s">
        <v>52</v>
      </c>
      <c r="F9" s="411" t="s">
        <v>53</v>
      </c>
      <c r="G9" s="411" t="s">
        <v>54</v>
      </c>
      <c r="H9" s="413" t="s">
        <v>55</v>
      </c>
      <c r="I9" s="414"/>
      <c r="J9" s="414"/>
      <c r="K9" s="414"/>
      <c r="L9" s="414"/>
      <c r="M9" s="415"/>
      <c r="N9" s="416" t="s">
        <v>55</v>
      </c>
      <c r="O9" s="417"/>
      <c r="P9" s="417"/>
      <c r="Q9" s="417"/>
      <c r="R9" s="418"/>
    </row>
    <row r="10" spans="2:18" ht="30">
      <c r="B10" s="407"/>
      <c r="C10" s="26" t="s">
        <v>56</v>
      </c>
      <c r="D10" s="409"/>
      <c r="E10" s="295"/>
      <c r="F10" s="412"/>
      <c r="G10" s="412"/>
      <c r="H10" s="27">
        <v>2010</v>
      </c>
      <c r="I10" s="27">
        <v>2011</v>
      </c>
      <c r="J10" s="27">
        <v>2012</v>
      </c>
      <c r="K10" s="27">
        <v>2013</v>
      </c>
      <c r="L10" s="27">
        <v>2014</v>
      </c>
      <c r="M10" s="28">
        <v>2015</v>
      </c>
      <c r="N10" s="29">
        <v>2016</v>
      </c>
      <c r="O10" s="5">
        <v>2017</v>
      </c>
      <c r="P10" s="27">
        <v>2018</v>
      </c>
      <c r="Q10" s="27">
        <v>2019</v>
      </c>
      <c r="R10" s="27">
        <v>2020</v>
      </c>
    </row>
    <row r="11" spans="2:18" ht="15.75" thickBot="1">
      <c r="B11" s="30">
        <v>1</v>
      </c>
      <c r="C11" s="31">
        <v>2</v>
      </c>
      <c r="D11" s="31">
        <v>2</v>
      </c>
      <c r="E11" s="31">
        <v>3</v>
      </c>
      <c r="F11" s="31">
        <v>4</v>
      </c>
      <c r="G11" s="31">
        <v>4</v>
      </c>
      <c r="H11" s="31">
        <v>5</v>
      </c>
      <c r="I11" s="31">
        <v>6</v>
      </c>
      <c r="J11" s="31">
        <v>7</v>
      </c>
      <c r="K11" s="31">
        <v>8</v>
      </c>
      <c r="L11" s="31">
        <v>9</v>
      </c>
      <c r="M11" s="32">
        <v>10</v>
      </c>
      <c r="N11" s="30">
        <v>11</v>
      </c>
      <c r="O11" s="33">
        <v>12</v>
      </c>
      <c r="P11" s="31">
        <v>13</v>
      </c>
      <c r="Q11" s="31">
        <v>14</v>
      </c>
      <c r="R11" s="31">
        <v>15</v>
      </c>
    </row>
    <row r="12" spans="2:18" ht="16.5" thickBot="1">
      <c r="B12" s="34">
        <v>1</v>
      </c>
      <c r="C12" s="35" t="s">
        <v>57</v>
      </c>
      <c r="D12" s="36" t="s">
        <v>58</v>
      </c>
      <c r="E12" s="37">
        <f>+E13+E21+E29</f>
        <v>11723074</v>
      </c>
      <c r="F12" s="37">
        <f>+F13+F21+F29</f>
        <v>19988467</v>
      </c>
      <c r="G12" s="37">
        <f>+G13+G21+G29</f>
        <v>19911036.710000001</v>
      </c>
      <c r="H12" s="38">
        <v>35744390.710000001</v>
      </c>
      <c r="I12" s="38">
        <v>30163642.710000001</v>
      </c>
      <c r="J12" s="38">
        <v>25558810.710000001</v>
      </c>
      <c r="K12" s="38">
        <v>20997270.710000001</v>
      </c>
      <c r="L12" s="38">
        <v>16402010</v>
      </c>
      <c r="M12" s="39">
        <v>12445290</v>
      </c>
      <c r="N12" s="40">
        <v>9202050</v>
      </c>
      <c r="O12" s="38">
        <f t="shared" ref="O12:Q12" si="0">(+N12-N29)+(O17+O25)+O29-(O31-O35)+(O36-O40)</f>
        <v>6256050</v>
      </c>
      <c r="P12" s="38">
        <f t="shared" si="0"/>
        <v>3310050</v>
      </c>
      <c r="Q12" s="38">
        <f t="shared" si="0"/>
        <v>1614050</v>
      </c>
      <c r="R12" s="38">
        <v>0</v>
      </c>
    </row>
    <row r="13" spans="2:18" ht="15.75">
      <c r="B13" s="41" t="s">
        <v>2</v>
      </c>
      <c r="C13" s="42" t="s">
        <v>57</v>
      </c>
      <c r="D13" s="43" t="s">
        <v>59</v>
      </c>
      <c r="E13" s="44">
        <f>SUM(E14:E16)</f>
        <v>11723074</v>
      </c>
      <c r="F13" s="44">
        <f>SUM(F14:F16)</f>
        <v>19988467</v>
      </c>
      <c r="G13" s="44">
        <f>SUM(G14:G16)</f>
        <v>19911036.710000001</v>
      </c>
      <c r="H13" s="45" t="s">
        <v>14</v>
      </c>
      <c r="I13" s="45" t="s">
        <v>14</v>
      </c>
      <c r="J13" s="45" t="s">
        <v>14</v>
      </c>
      <c r="K13" s="45" t="s">
        <v>14</v>
      </c>
      <c r="L13" s="45" t="s">
        <v>14</v>
      </c>
      <c r="M13" s="46" t="s">
        <v>14</v>
      </c>
      <c r="N13" s="47" t="s">
        <v>14</v>
      </c>
      <c r="O13" s="48" t="s">
        <v>14</v>
      </c>
      <c r="P13" s="45" t="s">
        <v>14</v>
      </c>
      <c r="Q13" s="45" t="s">
        <v>14</v>
      </c>
      <c r="R13" s="45" t="s">
        <v>14</v>
      </c>
    </row>
    <row r="14" spans="2:18">
      <c r="B14" s="49" t="s">
        <v>60</v>
      </c>
      <c r="C14" s="50" t="s">
        <v>61</v>
      </c>
      <c r="D14" s="51" t="s">
        <v>62</v>
      </c>
      <c r="E14" s="52">
        <v>1282935</v>
      </c>
      <c r="F14" s="52">
        <v>800683</v>
      </c>
      <c r="G14" s="52">
        <v>1066800.71</v>
      </c>
      <c r="H14" s="53" t="s">
        <v>14</v>
      </c>
      <c r="I14" s="53" t="s">
        <v>14</v>
      </c>
      <c r="J14" s="53" t="s">
        <v>14</v>
      </c>
      <c r="K14" s="53" t="s">
        <v>14</v>
      </c>
      <c r="L14" s="53" t="s">
        <v>14</v>
      </c>
      <c r="M14" s="54" t="s">
        <v>14</v>
      </c>
      <c r="N14" s="55" t="s">
        <v>14</v>
      </c>
      <c r="O14" s="56" t="s">
        <v>14</v>
      </c>
      <c r="P14" s="53" t="s">
        <v>14</v>
      </c>
      <c r="Q14" s="53" t="s">
        <v>14</v>
      </c>
      <c r="R14" s="53" t="s">
        <v>14</v>
      </c>
    </row>
    <row r="15" spans="2:18">
      <c r="B15" s="49" t="s">
        <v>63</v>
      </c>
      <c r="C15" s="50" t="s">
        <v>61</v>
      </c>
      <c r="D15" s="51" t="s">
        <v>64</v>
      </c>
      <c r="E15" s="52">
        <v>10440139</v>
      </c>
      <c r="F15" s="52">
        <v>8187784</v>
      </c>
      <c r="G15" s="52">
        <v>8594236</v>
      </c>
      <c r="H15" s="57" t="s">
        <v>14</v>
      </c>
      <c r="I15" s="57" t="s">
        <v>14</v>
      </c>
      <c r="J15" s="57" t="s">
        <v>14</v>
      </c>
      <c r="K15" s="57" t="s">
        <v>14</v>
      </c>
      <c r="L15" s="57" t="s">
        <v>14</v>
      </c>
      <c r="M15" s="58" t="s">
        <v>14</v>
      </c>
      <c r="N15" s="59" t="s">
        <v>14</v>
      </c>
      <c r="O15" s="60" t="s">
        <v>14</v>
      </c>
      <c r="P15" s="57" t="s">
        <v>14</v>
      </c>
      <c r="Q15" s="57" t="s">
        <v>14</v>
      </c>
      <c r="R15" s="57" t="s">
        <v>14</v>
      </c>
    </row>
    <row r="16" spans="2:18">
      <c r="B16" s="49" t="s">
        <v>65</v>
      </c>
      <c r="C16" s="50" t="s">
        <v>61</v>
      </c>
      <c r="D16" s="51" t="s">
        <v>1</v>
      </c>
      <c r="E16" s="52">
        <v>0</v>
      </c>
      <c r="F16" s="52">
        <v>11000000</v>
      </c>
      <c r="G16" s="52">
        <v>10250000</v>
      </c>
      <c r="H16" s="53" t="s">
        <v>14</v>
      </c>
      <c r="I16" s="53" t="s">
        <v>14</v>
      </c>
      <c r="J16" s="53" t="s">
        <v>14</v>
      </c>
      <c r="K16" s="53" t="s">
        <v>14</v>
      </c>
      <c r="L16" s="53" t="s">
        <v>14</v>
      </c>
      <c r="M16" s="54" t="s">
        <v>14</v>
      </c>
      <c r="N16" s="55" t="s">
        <v>14</v>
      </c>
      <c r="O16" s="56" t="s">
        <v>14</v>
      </c>
      <c r="P16" s="53" t="s">
        <v>14</v>
      </c>
      <c r="Q16" s="53" t="s">
        <v>14</v>
      </c>
      <c r="R16" s="53" t="s">
        <v>14</v>
      </c>
    </row>
    <row r="17" spans="2:18" ht="15.75">
      <c r="B17" s="61" t="s">
        <v>66</v>
      </c>
      <c r="C17" s="62" t="s">
        <v>57</v>
      </c>
      <c r="D17" s="63" t="s">
        <v>67</v>
      </c>
      <c r="E17" s="64" t="s">
        <v>14</v>
      </c>
      <c r="F17" s="64" t="s">
        <v>14</v>
      </c>
      <c r="G17" s="64" t="s">
        <v>14</v>
      </c>
      <c r="H17" s="65">
        <f>SUM(H18:H20)</f>
        <v>17473050</v>
      </c>
      <c r="I17" s="65">
        <f t="shared" ref="I17:R17" si="1">SUM(I18:I20)</f>
        <v>0</v>
      </c>
      <c r="J17" s="65">
        <f t="shared" si="1"/>
        <v>0</v>
      </c>
      <c r="K17" s="65">
        <f t="shared" si="1"/>
        <v>0</v>
      </c>
      <c r="L17" s="65">
        <f t="shared" si="1"/>
        <v>0</v>
      </c>
      <c r="M17" s="66">
        <f t="shared" si="1"/>
        <v>0</v>
      </c>
      <c r="N17" s="67">
        <f t="shared" si="1"/>
        <v>0</v>
      </c>
      <c r="O17" s="68">
        <f t="shared" si="1"/>
        <v>0</v>
      </c>
      <c r="P17" s="65">
        <f t="shared" si="1"/>
        <v>0</v>
      </c>
      <c r="Q17" s="65">
        <f t="shared" si="1"/>
        <v>0</v>
      </c>
      <c r="R17" s="65">
        <f t="shared" si="1"/>
        <v>0</v>
      </c>
    </row>
    <row r="18" spans="2:18">
      <c r="B18" s="49" t="s">
        <v>68</v>
      </c>
      <c r="C18" s="50" t="s">
        <v>61</v>
      </c>
      <c r="D18" s="51" t="s">
        <v>62</v>
      </c>
      <c r="E18" s="53" t="s">
        <v>14</v>
      </c>
      <c r="F18" s="53" t="s">
        <v>14</v>
      </c>
      <c r="G18" s="53" t="s">
        <v>14</v>
      </c>
      <c r="H18" s="52">
        <v>595000</v>
      </c>
      <c r="I18" s="52"/>
      <c r="J18" s="52"/>
      <c r="K18" s="52"/>
      <c r="L18" s="52"/>
      <c r="M18" s="69"/>
      <c r="N18" s="70"/>
      <c r="O18" s="71"/>
      <c r="P18" s="52"/>
      <c r="Q18" s="52"/>
      <c r="R18" s="52"/>
    </row>
    <row r="19" spans="2:18">
      <c r="B19" s="49" t="s">
        <v>69</v>
      </c>
      <c r="C19" s="50" t="s">
        <v>61</v>
      </c>
      <c r="D19" s="51" t="s">
        <v>64</v>
      </c>
      <c r="E19" s="53" t="s">
        <v>14</v>
      </c>
      <c r="F19" s="53" t="s">
        <v>14</v>
      </c>
      <c r="G19" s="53" t="s">
        <v>14</v>
      </c>
      <c r="H19" s="52">
        <v>16878050</v>
      </c>
      <c r="I19" s="52"/>
      <c r="J19" s="52"/>
      <c r="K19" s="52"/>
      <c r="L19" s="52"/>
      <c r="M19" s="69"/>
      <c r="N19" s="70"/>
      <c r="O19" s="71"/>
      <c r="P19" s="52"/>
      <c r="Q19" s="52"/>
      <c r="R19" s="52"/>
    </row>
    <row r="20" spans="2:18">
      <c r="B20" s="49" t="s">
        <v>70</v>
      </c>
      <c r="C20" s="72" t="s">
        <v>61</v>
      </c>
      <c r="D20" s="51" t="s">
        <v>1</v>
      </c>
      <c r="E20" s="53" t="s">
        <v>14</v>
      </c>
      <c r="F20" s="53" t="s">
        <v>14</v>
      </c>
      <c r="G20" s="53" t="s">
        <v>14</v>
      </c>
      <c r="H20" s="52">
        <v>0</v>
      </c>
      <c r="I20" s="52"/>
      <c r="J20" s="52"/>
      <c r="K20" s="52"/>
      <c r="L20" s="52"/>
      <c r="M20" s="69"/>
      <c r="N20" s="70"/>
      <c r="O20" s="71"/>
      <c r="P20" s="52"/>
      <c r="Q20" s="52"/>
      <c r="R20" s="52"/>
    </row>
    <row r="21" spans="2:18" ht="15.75">
      <c r="B21" s="61" t="s">
        <v>71</v>
      </c>
      <c r="C21" s="62" t="s">
        <v>57</v>
      </c>
      <c r="D21" s="63" t="s">
        <v>72</v>
      </c>
      <c r="E21" s="65">
        <f>SUM(E22:E24)</f>
        <v>0</v>
      </c>
      <c r="F21" s="65">
        <f>SUM(F22:F24)</f>
        <v>0</v>
      </c>
      <c r="G21" s="65">
        <f>SUM(G22:G24)</f>
        <v>0</v>
      </c>
      <c r="H21" s="64" t="s">
        <v>14</v>
      </c>
      <c r="I21" s="64" t="s">
        <v>14</v>
      </c>
      <c r="J21" s="64" t="s">
        <v>14</v>
      </c>
      <c r="K21" s="64" t="s">
        <v>14</v>
      </c>
      <c r="L21" s="64" t="s">
        <v>14</v>
      </c>
      <c r="M21" s="73" t="s">
        <v>14</v>
      </c>
      <c r="N21" s="74" t="s">
        <v>14</v>
      </c>
      <c r="O21" s="75" t="s">
        <v>14</v>
      </c>
      <c r="P21" s="64" t="s">
        <v>14</v>
      </c>
      <c r="Q21" s="64" t="s">
        <v>14</v>
      </c>
      <c r="R21" s="64" t="s">
        <v>14</v>
      </c>
    </row>
    <row r="22" spans="2:18">
      <c r="B22" s="49" t="s">
        <v>73</v>
      </c>
      <c r="C22" s="50" t="s">
        <v>61</v>
      </c>
      <c r="D22" s="51" t="s">
        <v>62</v>
      </c>
      <c r="E22" s="52"/>
      <c r="F22" s="52"/>
      <c r="G22" s="52"/>
      <c r="H22" s="53" t="s">
        <v>14</v>
      </c>
      <c r="I22" s="53" t="s">
        <v>14</v>
      </c>
      <c r="J22" s="53" t="s">
        <v>14</v>
      </c>
      <c r="K22" s="53" t="s">
        <v>14</v>
      </c>
      <c r="L22" s="53" t="s">
        <v>14</v>
      </c>
      <c r="M22" s="54" t="s">
        <v>14</v>
      </c>
      <c r="N22" s="55" t="s">
        <v>14</v>
      </c>
      <c r="O22" s="56" t="s">
        <v>14</v>
      </c>
      <c r="P22" s="53" t="s">
        <v>14</v>
      </c>
      <c r="Q22" s="53" t="s">
        <v>14</v>
      </c>
      <c r="R22" s="53" t="s">
        <v>14</v>
      </c>
    </row>
    <row r="23" spans="2:18">
      <c r="B23" s="49" t="s">
        <v>74</v>
      </c>
      <c r="C23" s="50" t="s">
        <v>61</v>
      </c>
      <c r="D23" s="51" t="s">
        <v>64</v>
      </c>
      <c r="E23" s="52"/>
      <c r="F23" s="52"/>
      <c r="G23" s="52"/>
      <c r="H23" s="53" t="s">
        <v>14</v>
      </c>
      <c r="I23" s="53" t="s">
        <v>14</v>
      </c>
      <c r="J23" s="53" t="s">
        <v>14</v>
      </c>
      <c r="K23" s="53" t="s">
        <v>14</v>
      </c>
      <c r="L23" s="53" t="s">
        <v>14</v>
      </c>
      <c r="M23" s="54" t="s">
        <v>14</v>
      </c>
      <c r="N23" s="55" t="s">
        <v>14</v>
      </c>
      <c r="O23" s="56" t="s">
        <v>14</v>
      </c>
      <c r="P23" s="53" t="s">
        <v>14</v>
      </c>
      <c r="Q23" s="53" t="s">
        <v>14</v>
      </c>
      <c r="R23" s="53" t="s">
        <v>14</v>
      </c>
    </row>
    <row r="24" spans="2:18">
      <c r="B24" s="49" t="s">
        <v>75</v>
      </c>
      <c r="C24" s="72" t="s">
        <v>61</v>
      </c>
      <c r="D24" s="51" t="s">
        <v>1</v>
      </c>
      <c r="E24" s="52"/>
      <c r="F24" s="52"/>
      <c r="G24" s="52"/>
      <c r="H24" s="53" t="s">
        <v>14</v>
      </c>
      <c r="I24" s="53" t="s">
        <v>14</v>
      </c>
      <c r="J24" s="53" t="s">
        <v>14</v>
      </c>
      <c r="K24" s="53" t="s">
        <v>14</v>
      </c>
      <c r="L24" s="53" t="s">
        <v>14</v>
      </c>
      <c r="M24" s="54" t="s">
        <v>14</v>
      </c>
      <c r="N24" s="55" t="s">
        <v>14</v>
      </c>
      <c r="O24" s="56" t="s">
        <v>14</v>
      </c>
      <c r="P24" s="53" t="s">
        <v>14</v>
      </c>
      <c r="Q24" s="53" t="s">
        <v>14</v>
      </c>
      <c r="R24" s="53" t="s">
        <v>14</v>
      </c>
    </row>
    <row r="25" spans="2:18" ht="15.75">
      <c r="B25" s="61" t="s">
        <v>76</v>
      </c>
      <c r="C25" s="62" t="s">
        <v>57</v>
      </c>
      <c r="D25" s="63" t="s">
        <v>77</v>
      </c>
      <c r="E25" s="64" t="s">
        <v>14</v>
      </c>
      <c r="F25" s="64" t="s">
        <v>14</v>
      </c>
      <c r="G25" s="64" t="s">
        <v>14</v>
      </c>
      <c r="H25" s="65">
        <f>SUM(H26:H28)</f>
        <v>2300000</v>
      </c>
      <c r="I25" s="65">
        <f t="shared" ref="I25:R25" si="2">SUM(I26:I28)</f>
        <v>0</v>
      </c>
      <c r="J25" s="65">
        <f t="shared" si="2"/>
        <v>0</v>
      </c>
      <c r="K25" s="65">
        <f t="shared" si="2"/>
        <v>0</v>
      </c>
      <c r="L25" s="65">
        <f t="shared" si="2"/>
        <v>0</v>
      </c>
      <c r="M25" s="66">
        <f t="shared" si="2"/>
        <v>0</v>
      </c>
      <c r="N25" s="67">
        <f t="shared" si="2"/>
        <v>0</v>
      </c>
      <c r="O25" s="68">
        <f t="shared" si="2"/>
        <v>0</v>
      </c>
      <c r="P25" s="65">
        <f t="shared" si="2"/>
        <v>0</v>
      </c>
      <c r="Q25" s="65">
        <f t="shared" si="2"/>
        <v>0</v>
      </c>
      <c r="R25" s="65">
        <f t="shared" si="2"/>
        <v>0</v>
      </c>
    </row>
    <row r="26" spans="2:18">
      <c r="B26" s="49" t="s">
        <v>78</v>
      </c>
      <c r="C26" s="50" t="s">
        <v>61</v>
      </c>
      <c r="D26" s="51" t="s">
        <v>62</v>
      </c>
      <c r="E26" s="53" t="s">
        <v>14</v>
      </c>
      <c r="F26" s="53" t="s">
        <v>14</v>
      </c>
      <c r="G26" s="53" t="s">
        <v>14</v>
      </c>
      <c r="H26" s="52"/>
      <c r="I26" s="52"/>
      <c r="J26" s="52"/>
      <c r="K26" s="52"/>
      <c r="L26" s="52"/>
      <c r="M26" s="69"/>
      <c r="N26" s="70"/>
      <c r="O26" s="71"/>
      <c r="P26" s="52"/>
      <c r="Q26" s="52"/>
      <c r="R26" s="52"/>
    </row>
    <row r="27" spans="2:18">
      <c r="B27" s="49" t="s">
        <v>79</v>
      </c>
      <c r="C27" s="50" t="s">
        <v>61</v>
      </c>
      <c r="D27" s="51" t="s">
        <v>64</v>
      </c>
      <c r="E27" s="53" t="s">
        <v>14</v>
      </c>
      <c r="F27" s="53" t="s">
        <v>14</v>
      </c>
      <c r="G27" s="53" t="s">
        <v>14</v>
      </c>
      <c r="H27" s="52">
        <v>2300000</v>
      </c>
      <c r="I27" s="52"/>
      <c r="J27" s="52"/>
      <c r="K27" s="52"/>
      <c r="L27" s="52"/>
      <c r="M27" s="69"/>
      <c r="N27" s="70"/>
      <c r="O27" s="71"/>
      <c r="P27" s="52"/>
      <c r="Q27" s="52"/>
      <c r="R27" s="52"/>
    </row>
    <row r="28" spans="2:18" ht="15.75" thickBot="1">
      <c r="B28" s="76" t="s">
        <v>80</v>
      </c>
      <c r="C28" s="72" t="s">
        <v>61</v>
      </c>
      <c r="D28" s="77" t="s">
        <v>1</v>
      </c>
      <c r="E28" s="57" t="s">
        <v>14</v>
      </c>
      <c r="F28" s="57" t="s">
        <v>14</v>
      </c>
      <c r="G28" s="57" t="s">
        <v>14</v>
      </c>
      <c r="H28" s="78"/>
      <c r="I28" s="78"/>
      <c r="J28" s="78"/>
      <c r="K28" s="78"/>
      <c r="L28" s="78"/>
      <c r="M28" s="79"/>
      <c r="N28" s="80"/>
      <c r="O28" s="81"/>
      <c r="P28" s="78"/>
      <c r="Q28" s="78"/>
      <c r="R28" s="78"/>
    </row>
    <row r="29" spans="2:18" ht="16.5" thickBot="1">
      <c r="B29" s="82" t="s">
        <v>81</v>
      </c>
      <c r="C29" s="83" t="s">
        <v>57</v>
      </c>
      <c r="D29" s="84" t="s">
        <v>82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6">
        <v>0</v>
      </c>
      <c r="N29" s="87">
        <v>0</v>
      </c>
      <c r="O29" s="88">
        <v>0</v>
      </c>
      <c r="P29" s="85">
        <v>0</v>
      </c>
      <c r="Q29" s="85">
        <v>0</v>
      </c>
      <c r="R29" s="85">
        <v>0</v>
      </c>
    </row>
    <row r="30" spans="2:18" ht="16.5" thickBot="1">
      <c r="B30" s="89">
        <v>2</v>
      </c>
      <c r="C30" s="90"/>
      <c r="D30" s="91" t="s">
        <v>83</v>
      </c>
      <c r="E30" s="92" t="s">
        <v>14</v>
      </c>
      <c r="F30" s="92" t="s">
        <v>14</v>
      </c>
      <c r="G30" s="92" t="s">
        <v>14</v>
      </c>
      <c r="H30" s="4" t="s">
        <v>14</v>
      </c>
      <c r="I30" s="4" t="s">
        <v>14</v>
      </c>
      <c r="J30" s="4" t="s">
        <v>14</v>
      </c>
      <c r="K30" s="4" t="s">
        <v>14</v>
      </c>
      <c r="L30" s="4" t="s">
        <v>14</v>
      </c>
      <c r="M30" s="93" t="s">
        <v>14</v>
      </c>
      <c r="N30" s="94" t="s">
        <v>14</v>
      </c>
      <c r="O30" s="95" t="s">
        <v>14</v>
      </c>
      <c r="P30" s="4" t="s">
        <v>14</v>
      </c>
      <c r="Q30" s="4" t="s">
        <v>14</v>
      </c>
      <c r="R30" s="4" t="s">
        <v>14</v>
      </c>
    </row>
    <row r="31" spans="2:18" ht="15.75">
      <c r="B31" s="41" t="s">
        <v>3</v>
      </c>
      <c r="C31" s="42" t="s">
        <v>57</v>
      </c>
      <c r="D31" s="96" t="s">
        <v>84</v>
      </c>
      <c r="E31" s="97" t="s">
        <v>14</v>
      </c>
      <c r="F31" s="97" t="s">
        <v>14</v>
      </c>
      <c r="G31" s="97" t="s">
        <v>14</v>
      </c>
      <c r="H31" s="44">
        <f>SUM(H32:H35)</f>
        <v>2615612</v>
      </c>
      <c r="I31" s="44">
        <f t="shared" ref="I31:R31" si="3">SUM(I32:I35)</f>
        <v>4604832</v>
      </c>
      <c r="J31" s="44">
        <f t="shared" si="3"/>
        <v>4604832</v>
      </c>
      <c r="K31" s="44">
        <f t="shared" si="3"/>
        <v>4561540</v>
      </c>
      <c r="L31" s="44">
        <f t="shared" si="3"/>
        <v>4595260.71</v>
      </c>
      <c r="M31" s="98">
        <f t="shared" si="3"/>
        <v>3956720</v>
      </c>
      <c r="N31" s="99">
        <f t="shared" si="3"/>
        <v>3243240</v>
      </c>
      <c r="O31" s="100">
        <f t="shared" si="3"/>
        <v>2946000</v>
      </c>
      <c r="P31" s="44">
        <f t="shared" si="3"/>
        <v>2946000</v>
      </c>
      <c r="Q31" s="44">
        <f>Q32+Q33+Q34</f>
        <v>1696000</v>
      </c>
      <c r="R31" s="44">
        <f t="shared" si="3"/>
        <v>1614050</v>
      </c>
    </row>
    <row r="32" spans="2:18">
      <c r="B32" s="49" t="s">
        <v>85</v>
      </c>
      <c r="C32" s="50" t="s">
        <v>61</v>
      </c>
      <c r="D32" s="51" t="s">
        <v>86</v>
      </c>
      <c r="E32" s="101" t="s">
        <v>14</v>
      </c>
      <c r="F32" s="101" t="s">
        <v>14</v>
      </c>
      <c r="G32" s="101" t="s">
        <v>14</v>
      </c>
      <c r="H32" s="52">
        <v>1541712</v>
      </c>
      <c r="I32" s="52">
        <v>3237712</v>
      </c>
      <c r="J32" s="52">
        <v>3237712</v>
      </c>
      <c r="K32" s="52">
        <v>3194420</v>
      </c>
      <c r="L32" s="52">
        <v>2977720</v>
      </c>
      <c r="M32" s="69">
        <v>2587720</v>
      </c>
      <c r="N32" s="70">
        <v>1993240</v>
      </c>
      <c r="O32" s="71">
        <v>1696000</v>
      </c>
      <c r="P32" s="52">
        <v>1696000</v>
      </c>
      <c r="Q32" s="52">
        <v>1696000</v>
      </c>
      <c r="R32" s="52">
        <v>1614050</v>
      </c>
    </row>
    <row r="33" spans="2:18">
      <c r="B33" s="49" t="s">
        <v>87</v>
      </c>
      <c r="C33" s="50" t="s">
        <v>61</v>
      </c>
      <c r="D33" s="51" t="s">
        <v>88</v>
      </c>
      <c r="E33" s="101" t="s">
        <v>14</v>
      </c>
      <c r="F33" s="101" t="s">
        <v>14</v>
      </c>
      <c r="G33" s="101" t="s">
        <v>14</v>
      </c>
      <c r="H33" s="52">
        <v>73900</v>
      </c>
      <c r="I33" s="52">
        <v>367120</v>
      </c>
      <c r="J33" s="52">
        <v>367120</v>
      </c>
      <c r="K33" s="52">
        <v>367120</v>
      </c>
      <c r="L33" s="52">
        <v>367540.71</v>
      </c>
      <c r="M33" s="69">
        <v>119000</v>
      </c>
      <c r="N33" s="70">
        <v>0</v>
      </c>
      <c r="O33" s="71">
        <v>0</v>
      </c>
      <c r="P33" s="52">
        <v>0</v>
      </c>
      <c r="Q33" s="52">
        <v>0</v>
      </c>
      <c r="R33" s="52">
        <v>0</v>
      </c>
    </row>
    <row r="34" spans="2:18">
      <c r="B34" s="49" t="s">
        <v>89</v>
      </c>
      <c r="C34" s="50" t="s">
        <v>61</v>
      </c>
      <c r="D34" s="51" t="s">
        <v>90</v>
      </c>
      <c r="E34" s="101" t="s">
        <v>14</v>
      </c>
      <c r="F34" s="101" t="s">
        <v>14</v>
      </c>
      <c r="G34" s="101" t="s">
        <v>14</v>
      </c>
      <c r="H34" s="52">
        <v>1000000</v>
      </c>
      <c r="I34" s="52">
        <v>1000000</v>
      </c>
      <c r="J34" s="52">
        <v>1000000</v>
      </c>
      <c r="K34" s="52">
        <v>1000000</v>
      </c>
      <c r="L34" s="52">
        <v>1250000</v>
      </c>
      <c r="M34" s="69">
        <v>1250000</v>
      </c>
      <c r="N34" s="70">
        <v>1250000</v>
      </c>
      <c r="O34" s="71">
        <v>1250000</v>
      </c>
      <c r="P34" s="52">
        <v>1250000</v>
      </c>
      <c r="Q34" s="52">
        <v>0</v>
      </c>
      <c r="R34" s="52">
        <v>0</v>
      </c>
    </row>
    <row r="35" spans="2:18">
      <c r="B35" s="49" t="s">
        <v>91</v>
      </c>
      <c r="C35" s="50" t="s">
        <v>61</v>
      </c>
      <c r="D35" s="51" t="s">
        <v>92</v>
      </c>
      <c r="E35" s="101" t="s">
        <v>14</v>
      </c>
      <c r="F35" s="101" t="s">
        <v>14</v>
      </c>
      <c r="G35" s="101" t="s">
        <v>14</v>
      </c>
      <c r="H35" s="52"/>
      <c r="I35" s="52"/>
      <c r="J35" s="52">
        <v>0</v>
      </c>
      <c r="K35" s="52"/>
      <c r="L35" s="52"/>
      <c r="M35" s="69"/>
      <c r="N35" s="70"/>
      <c r="O35" s="71"/>
      <c r="P35" s="52"/>
      <c r="Q35" s="52"/>
      <c r="R35" s="52"/>
    </row>
    <row r="36" spans="2:18" ht="15.75">
      <c r="B36" s="61" t="s">
        <v>4</v>
      </c>
      <c r="C36" s="62" t="s">
        <v>57</v>
      </c>
      <c r="D36" s="63" t="s">
        <v>93</v>
      </c>
      <c r="E36" s="102" t="s">
        <v>14</v>
      </c>
      <c r="F36" s="102" t="s">
        <v>14</v>
      </c>
      <c r="G36" s="102" t="s">
        <v>14</v>
      </c>
      <c r="H36" s="65">
        <f>SUM(H37:H40)</f>
        <v>1324084</v>
      </c>
      <c r="I36" s="65">
        <f t="shared" ref="I36:R36" si="4">SUM(I37:I40)</f>
        <v>975916</v>
      </c>
      <c r="J36" s="65">
        <f t="shared" si="4"/>
        <v>0</v>
      </c>
      <c r="K36" s="65">
        <f t="shared" si="4"/>
        <v>0</v>
      </c>
      <c r="L36" s="65">
        <f t="shared" si="4"/>
        <v>0</v>
      </c>
      <c r="M36" s="66">
        <f t="shared" si="4"/>
        <v>0</v>
      </c>
      <c r="N36" s="67">
        <f t="shared" si="4"/>
        <v>0</v>
      </c>
      <c r="O36" s="68">
        <f t="shared" si="4"/>
        <v>0</v>
      </c>
      <c r="P36" s="65">
        <f t="shared" si="4"/>
        <v>0</v>
      </c>
      <c r="Q36" s="65">
        <f t="shared" si="4"/>
        <v>0</v>
      </c>
      <c r="R36" s="65">
        <f t="shared" si="4"/>
        <v>0</v>
      </c>
    </row>
    <row r="37" spans="2:18">
      <c r="B37" s="49" t="s">
        <v>94</v>
      </c>
      <c r="C37" s="50" t="s">
        <v>61</v>
      </c>
      <c r="D37" s="51" t="s">
        <v>95</v>
      </c>
      <c r="E37" s="101" t="s">
        <v>14</v>
      </c>
      <c r="F37" s="101" t="s">
        <v>14</v>
      </c>
      <c r="G37" s="101" t="s">
        <v>14</v>
      </c>
      <c r="H37" s="52">
        <v>1324084</v>
      </c>
      <c r="I37" s="52">
        <v>975916</v>
      </c>
      <c r="J37" s="52"/>
      <c r="K37" s="52"/>
      <c r="L37" s="52"/>
      <c r="M37" s="69"/>
      <c r="N37" s="70"/>
      <c r="O37" s="71"/>
      <c r="P37" s="52"/>
      <c r="Q37" s="52"/>
      <c r="R37" s="52"/>
    </row>
    <row r="38" spans="2:18">
      <c r="B38" s="49" t="s">
        <v>87</v>
      </c>
      <c r="C38" s="50" t="s">
        <v>61</v>
      </c>
      <c r="D38" s="51" t="s">
        <v>88</v>
      </c>
      <c r="E38" s="101" t="s">
        <v>14</v>
      </c>
      <c r="F38" s="101" t="s">
        <v>14</v>
      </c>
      <c r="G38" s="101" t="s">
        <v>14</v>
      </c>
      <c r="H38" s="52"/>
      <c r="I38" s="52"/>
      <c r="J38" s="52"/>
      <c r="K38" s="52"/>
      <c r="L38" s="52"/>
      <c r="M38" s="69"/>
      <c r="N38" s="70"/>
      <c r="O38" s="71"/>
      <c r="P38" s="52"/>
      <c r="Q38" s="52"/>
      <c r="R38" s="52"/>
    </row>
    <row r="39" spans="2:18">
      <c r="B39" s="49" t="s">
        <v>96</v>
      </c>
      <c r="C39" s="50" t="s">
        <v>61</v>
      </c>
      <c r="D39" s="51" t="s">
        <v>90</v>
      </c>
      <c r="E39" s="101" t="s">
        <v>14</v>
      </c>
      <c r="F39" s="101" t="s">
        <v>14</v>
      </c>
      <c r="G39" s="101" t="s">
        <v>14</v>
      </c>
      <c r="H39" s="52"/>
      <c r="I39" s="52"/>
      <c r="J39" s="52"/>
      <c r="K39" s="52"/>
      <c r="L39" s="52"/>
      <c r="M39" s="69"/>
      <c r="N39" s="70"/>
      <c r="O39" s="71"/>
      <c r="P39" s="52"/>
      <c r="Q39" s="52"/>
      <c r="R39" s="52"/>
    </row>
    <row r="40" spans="2:18">
      <c r="B40" s="49" t="s">
        <v>97</v>
      </c>
      <c r="C40" s="50" t="s">
        <v>61</v>
      </c>
      <c r="D40" s="51" t="s">
        <v>92</v>
      </c>
      <c r="E40" s="101" t="s">
        <v>14</v>
      </c>
      <c r="F40" s="101" t="s">
        <v>14</v>
      </c>
      <c r="G40" s="101" t="s">
        <v>14</v>
      </c>
      <c r="H40" s="52"/>
      <c r="I40" s="52"/>
      <c r="J40" s="52"/>
      <c r="K40" s="52"/>
      <c r="L40" s="52"/>
      <c r="M40" s="69"/>
      <c r="N40" s="70"/>
      <c r="O40" s="71"/>
      <c r="P40" s="52"/>
      <c r="Q40" s="52"/>
      <c r="R40" s="52"/>
    </row>
    <row r="41" spans="2:18" ht="15.75">
      <c r="B41" s="61" t="s">
        <v>98</v>
      </c>
      <c r="C41" s="62" t="s">
        <v>57</v>
      </c>
      <c r="D41" s="63" t="s">
        <v>99</v>
      </c>
      <c r="E41" s="102" t="s">
        <v>14</v>
      </c>
      <c r="F41" s="102" t="s">
        <v>14</v>
      </c>
      <c r="G41" s="102" t="s">
        <v>14</v>
      </c>
      <c r="H41" s="65">
        <v>1370000</v>
      </c>
      <c r="I41" s="65">
        <v>2608000</v>
      </c>
      <c r="J41" s="65">
        <v>2353000</v>
      </c>
      <c r="K41" s="65">
        <v>2165000</v>
      </c>
      <c r="L41" s="65">
        <v>1972000</v>
      </c>
      <c r="M41" s="66">
        <v>1729000</v>
      </c>
      <c r="N41" s="67">
        <v>1544000</v>
      </c>
      <c r="O41" s="68">
        <v>1430000</v>
      </c>
      <c r="P41" s="65">
        <v>1320000</v>
      </c>
      <c r="Q41" s="65">
        <v>500000</v>
      </c>
      <c r="R41" s="65">
        <v>400000</v>
      </c>
    </row>
    <row r="42" spans="2:18" ht="16.5" thickBot="1">
      <c r="B42" s="103" t="s">
        <v>100</v>
      </c>
      <c r="C42" s="104" t="s">
        <v>57</v>
      </c>
      <c r="D42" s="105" t="s">
        <v>101</v>
      </c>
      <c r="E42" s="106" t="s">
        <v>14</v>
      </c>
      <c r="F42" s="106" t="s">
        <v>14</v>
      </c>
      <c r="G42" s="106" t="s">
        <v>14</v>
      </c>
      <c r="H42" s="107">
        <v>130000</v>
      </c>
      <c r="I42" s="107">
        <v>65000</v>
      </c>
      <c r="J42" s="107"/>
      <c r="K42" s="107"/>
      <c r="L42" s="107"/>
      <c r="M42" s="108"/>
      <c r="N42" s="109"/>
      <c r="O42" s="110"/>
      <c r="P42" s="107"/>
      <c r="Q42" s="107"/>
      <c r="R42" s="107"/>
    </row>
    <row r="43" spans="2:18" ht="16.5" thickBot="1">
      <c r="B43" s="111">
        <v>3</v>
      </c>
      <c r="C43" s="112" t="s">
        <v>57</v>
      </c>
      <c r="D43" s="113" t="s">
        <v>102</v>
      </c>
      <c r="E43" s="114">
        <v>51558649</v>
      </c>
      <c r="F43" s="114">
        <v>57238033</v>
      </c>
      <c r="G43" s="114">
        <v>70530138.560000002</v>
      </c>
      <c r="H43" s="114">
        <v>70747766</v>
      </c>
      <c r="I43" s="114">
        <v>63000000</v>
      </c>
      <c r="J43" s="114">
        <v>63000000</v>
      </c>
      <c r="K43" s="114">
        <v>63000000</v>
      </c>
      <c r="L43" s="114">
        <v>63000000</v>
      </c>
      <c r="M43" s="115">
        <v>63000000</v>
      </c>
      <c r="N43" s="116">
        <v>63000000</v>
      </c>
      <c r="O43" s="117">
        <v>63000000</v>
      </c>
      <c r="P43" s="114">
        <v>63000000</v>
      </c>
      <c r="Q43" s="114">
        <v>63000000</v>
      </c>
      <c r="R43" s="114">
        <v>63000000</v>
      </c>
    </row>
    <row r="44" spans="2:18" ht="16.5" thickBot="1">
      <c r="B44" s="111">
        <v>4</v>
      </c>
      <c r="C44" s="112" t="s">
        <v>57</v>
      </c>
      <c r="D44" s="113" t="s">
        <v>103</v>
      </c>
      <c r="E44" s="118" t="s">
        <v>14</v>
      </c>
      <c r="F44" s="118" t="s">
        <v>14</v>
      </c>
      <c r="G44" s="118" t="s">
        <v>14</v>
      </c>
      <c r="H44" s="118" t="s">
        <v>14</v>
      </c>
      <c r="I44" s="118" t="s">
        <v>14</v>
      </c>
      <c r="J44" s="118" t="s">
        <v>14</v>
      </c>
      <c r="K44" s="118" t="s">
        <v>14</v>
      </c>
      <c r="L44" s="118" t="s">
        <v>14</v>
      </c>
      <c r="M44" s="119" t="s">
        <v>14</v>
      </c>
      <c r="N44" s="120" t="s">
        <v>14</v>
      </c>
      <c r="O44" s="121" t="s">
        <v>14</v>
      </c>
      <c r="P44" s="118" t="s">
        <v>14</v>
      </c>
      <c r="Q44" s="118"/>
      <c r="R44" s="118" t="s">
        <v>14</v>
      </c>
    </row>
    <row r="45" spans="2:18" ht="16.5" thickBot="1">
      <c r="B45" s="111" t="s">
        <v>104</v>
      </c>
      <c r="C45" s="112" t="s">
        <v>57</v>
      </c>
      <c r="D45" s="113" t="s">
        <v>105</v>
      </c>
      <c r="E45" s="122">
        <f>+E12/E43</f>
        <v>0.22737356830276914</v>
      </c>
      <c r="F45" s="122">
        <f>+F12/F43</f>
        <v>0.34921652531281078</v>
      </c>
      <c r="G45" s="122">
        <f>+G12/G43</f>
        <v>0.28230536784018478</v>
      </c>
      <c r="H45" s="122">
        <f t="shared" ref="H45:R45" si="5">+H12/H43</f>
        <v>0.50523702345597743</v>
      </c>
      <c r="I45" s="122">
        <f t="shared" si="5"/>
        <v>0.47878797952380953</v>
      </c>
      <c r="J45" s="122">
        <f t="shared" si="5"/>
        <v>0.40569540809523813</v>
      </c>
      <c r="K45" s="122">
        <f t="shared" si="5"/>
        <v>0.33329001126984126</v>
      </c>
      <c r="L45" s="122">
        <f t="shared" si="5"/>
        <v>0.26034936507936507</v>
      </c>
      <c r="M45" s="123">
        <f t="shared" si="5"/>
        <v>0.19754428571428573</v>
      </c>
      <c r="N45" s="124">
        <f t="shared" si="5"/>
        <v>0.1460642857142857</v>
      </c>
      <c r="O45" s="125">
        <f t="shared" si="5"/>
        <v>9.9302380952380948E-2</v>
      </c>
      <c r="P45" s="122">
        <f t="shared" si="5"/>
        <v>5.2540476190476193E-2</v>
      </c>
      <c r="Q45" s="122">
        <f t="shared" si="5"/>
        <v>2.5619841269841268E-2</v>
      </c>
      <c r="R45" s="122">
        <f t="shared" si="5"/>
        <v>0</v>
      </c>
    </row>
    <row r="46" spans="2:18" ht="16.5" thickBot="1">
      <c r="B46" s="111" t="s">
        <v>106</v>
      </c>
      <c r="C46" s="112" t="s">
        <v>57</v>
      </c>
      <c r="D46" s="113" t="s">
        <v>107</v>
      </c>
      <c r="E46" s="122">
        <f>(+E12-E21)/E43</f>
        <v>0.22737356830276914</v>
      </c>
      <c r="F46" s="122">
        <f>(+F12-F21)/F43</f>
        <v>0.34921652531281078</v>
      </c>
      <c r="G46" s="122">
        <f>(+G12-G21)/G43</f>
        <v>0.28230536784018478</v>
      </c>
      <c r="H46" s="122">
        <f>(+H12-H25)/H43</f>
        <v>0.47272716300328127</v>
      </c>
      <c r="I46" s="122">
        <f t="shared" ref="I46:R46" si="6">(+I12-I25)/I43</f>
        <v>0.47878797952380953</v>
      </c>
      <c r="J46" s="122">
        <f t="shared" si="6"/>
        <v>0.40569540809523813</v>
      </c>
      <c r="K46" s="122">
        <f t="shared" si="6"/>
        <v>0.33329001126984126</v>
      </c>
      <c r="L46" s="122">
        <f t="shared" si="6"/>
        <v>0.26034936507936507</v>
      </c>
      <c r="M46" s="123">
        <f t="shared" si="6"/>
        <v>0.19754428571428573</v>
      </c>
      <c r="N46" s="124">
        <f t="shared" si="6"/>
        <v>0.1460642857142857</v>
      </c>
      <c r="O46" s="125">
        <f t="shared" si="6"/>
        <v>9.9302380952380948E-2</v>
      </c>
      <c r="P46" s="122">
        <f t="shared" si="6"/>
        <v>5.2540476190476193E-2</v>
      </c>
      <c r="Q46" s="122">
        <f t="shared" si="6"/>
        <v>2.5619841269841268E-2</v>
      </c>
      <c r="R46" s="122">
        <f t="shared" si="6"/>
        <v>0</v>
      </c>
    </row>
    <row r="47" spans="2:18" ht="16.5" thickBot="1">
      <c r="B47" s="111" t="s">
        <v>108</v>
      </c>
      <c r="C47" s="112" t="s">
        <v>57</v>
      </c>
      <c r="D47" s="113" t="s">
        <v>109</v>
      </c>
      <c r="E47" s="118" t="s">
        <v>14</v>
      </c>
      <c r="F47" s="118" t="s">
        <v>14</v>
      </c>
      <c r="G47" s="118" t="s">
        <v>14</v>
      </c>
      <c r="H47" s="122">
        <f>(+H31+H36+H41+H42)/H43</f>
        <v>7.6888590376125804E-2</v>
      </c>
      <c r="I47" s="122">
        <f t="shared" ref="I47:R47" si="7">(+I31+I36+I41+I42)/I43</f>
        <v>0.13101187301587303</v>
      </c>
      <c r="J47" s="122">
        <f t="shared" si="7"/>
        <v>0.11044177777777778</v>
      </c>
      <c r="K47" s="122">
        <f t="shared" si="7"/>
        <v>0.10677047619047619</v>
      </c>
      <c r="L47" s="122">
        <f t="shared" si="7"/>
        <v>0.10424223349206349</v>
      </c>
      <c r="M47" s="123">
        <f t="shared" si="7"/>
        <v>9.0249523809523807E-2</v>
      </c>
      <c r="N47" s="124">
        <f t="shared" si="7"/>
        <v>7.5987936507936504E-2</v>
      </c>
      <c r="O47" s="125">
        <f t="shared" si="7"/>
        <v>6.9460317460317458E-2</v>
      </c>
      <c r="P47" s="122">
        <f t="shared" si="7"/>
        <v>6.7714285714285713E-2</v>
      </c>
      <c r="Q47" s="122">
        <f t="shared" si="7"/>
        <v>3.4857142857142857E-2</v>
      </c>
      <c r="R47" s="122">
        <f t="shared" si="7"/>
        <v>3.1969047619047619E-2</v>
      </c>
    </row>
    <row r="48" spans="2:18" ht="16.5" thickBot="1">
      <c r="B48" s="126" t="s">
        <v>110</v>
      </c>
      <c r="C48" s="127" t="s">
        <v>57</v>
      </c>
      <c r="D48" s="128" t="s">
        <v>111</v>
      </c>
      <c r="E48" s="92" t="s">
        <v>14</v>
      </c>
      <c r="F48" s="92" t="s">
        <v>14</v>
      </c>
      <c r="G48" s="92" t="s">
        <v>14</v>
      </c>
      <c r="H48" s="129">
        <f>(+H31+H41)/H43</f>
        <v>5.6335517364604841E-2</v>
      </c>
      <c r="I48" s="129">
        <f t="shared" ref="I48:R48" si="8">(+I31+I41)/I43</f>
        <v>0.11448939682539683</v>
      </c>
      <c r="J48" s="129">
        <f t="shared" si="8"/>
        <v>0.11044177777777778</v>
      </c>
      <c r="K48" s="129">
        <f t="shared" si="8"/>
        <v>0.10677047619047619</v>
      </c>
      <c r="L48" s="129">
        <f t="shared" si="8"/>
        <v>0.10424223349206349</v>
      </c>
      <c r="M48" s="130">
        <f t="shared" si="8"/>
        <v>9.0249523809523807E-2</v>
      </c>
      <c r="N48" s="131">
        <f t="shared" si="8"/>
        <v>7.5987936507936504E-2</v>
      </c>
      <c r="O48" s="132">
        <f t="shared" si="8"/>
        <v>6.9460317460317458E-2</v>
      </c>
      <c r="P48" s="129">
        <f t="shared" si="8"/>
        <v>6.7714285714285713E-2</v>
      </c>
      <c r="Q48" s="129">
        <f t="shared" si="8"/>
        <v>3.4857142857142857E-2</v>
      </c>
      <c r="R48" s="129">
        <f t="shared" si="8"/>
        <v>3.1969047619047619E-2</v>
      </c>
    </row>
    <row r="49" spans="2:18">
      <c r="B49" s="1"/>
      <c r="C49" s="2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>
      <c r="B50" s="133" t="s">
        <v>112</v>
      </c>
      <c r="C50" s="134"/>
      <c r="D50" s="133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</row>
    <row r="51" spans="2:18">
      <c r="B51" s="9" t="s">
        <v>113</v>
      </c>
      <c r="C51" s="134"/>
      <c r="D51" s="13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>
      <c r="B52" s="404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1"/>
      <c r="O52" s="1"/>
      <c r="P52" s="1"/>
      <c r="Q52" s="1"/>
      <c r="R52" s="1"/>
    </row>
    <row r="53" spans="2:18">
      <c r="B53" s="404" t="s">
        <v>247</v>
      </c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1"/>
      <c r="O53" s="1"/>
      <c r="P53" s="1"/>
      <c r="Q53" s="1"/>
      <c r="R53" s="1"/>
    </row>
    <row r="54" spans="2:18">
      <c r="B54" s="1"/>
      <c r="C54" s="2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>
      <c r="B55" s="1"/>
      <c r="C55" s="2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</sheetData>
  <mergeCells count="12">
    <mergeCell ref="B52:M52"/>
    <mergeCell ref="B53:M53"/>
    <mergeCell ref="B6:M6"/>
    <mergeCell ref="N6:R6"/>
    <mergeCell ref="B7:H7"/>
    <mergeCell ref="B9:B10"/>
    <mergeCell ref="D9:D10"/>
    <mergeCell ref="E9:E10"/>
    <mergeCell ref="F9:F10"/>
    <mergeCell ref="G9:G10"/>
    <mergeCell ref="H9:M9"/>
    <mergeCell ref="N9:R9"/>
  </mergeCells>
  <pageMargins left="0.7" right="0.7" top="0.75" bottom="0.75" header="0.3" footer="0.3"/>
  <pageSetup paperSize="9" scale="5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3</vt:i4>
      </vt:variant>
    </vt:vector>
  </HeadingPairs>
  <TitlesOfParts>
    <vt:vector size="15" baseType="lpstr">
      <vt:lpstr>zał 1 doch</vt:lpstr>
      <vt:lpstr>zał 2 wydatki</vt:lpstr>
      <vt:lpstr>zał 3 Program inwestycyjny</vt:lpstr>
      <vt:lpstr>zał 4 Inwestycje</vt:lpstr>
      <vt:lpstr>Przychody Rozchody</vt:lpstr>
      <vt:lpstr>zał 6 zlecone</vt:lpstr>
      <vt:lpstr>Zał 7 PFGZGiK</vt:lpstr>
      <vt:lpstr>Zał 7a PFGZGiK</vt:lpstr>
      <vt:lpstr>Prognoza dłudu</vt:lpstr>
      <vt:lpstr>Arkusz1</vt:lpstr>
      <vt:lpstr>Arkusz2</vt:lpstr>
      <vt:lpstr>Arkusz3</vt:lpstr>
      <vt:lpstr>'Przychody Rozchody'!Obszar_wydruku</vt:lpstr>
      <vt:lpstr>'zał 3 Program inwestycyjny'!Obszar_wydruku</vt:lpstr>
      <vt:lpstr>'zał 4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2010-12-31T09:47:11Z</dcterms:modified>
</cp:coreProperties>
</file>