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Arkusz1!$C$3:$J$33</definedName>
  </definedNames>
  <calcPr calcId="124519"/>
</workbook>
</file>

<file path=xl/calcChain.xml><?xml version="1.0" encoding="utf-8"?>
<calcChain xmlns="http://schemas.openxmlformats.org/spreadsheetml/2006/main">
  <c r="J33" i="1"/>
  <c r="J14"/>
  <c r="I6"/>
  <c r="I9"/>
  <c r="J10"/>
  <c r="J18"/>
  <c r="J19"/>
  <c r="J20"/>
  <c r="J21"/>
  <c r="J22"/>
  <c r="J23"/>
  <c r="J24"/>
  <c r="J25"/>
  <c r="J26"/>
  <c r="J27"/>
  <c r="I17"/>
  <c r="H17"/>
  <c r="I31"/>
  <c r="H31"/>
  <c r="H9"/>
  <c r="J9" s="1"/>
  <c r="H7"/>
  <c r="H6" s="1"/>
  <c r="J32"/>
  <c r="I30"/>
  <c r="H30"/>
  <c r="J29"/>
  <c r="I28"/>
  <c r="H28"/>
  <c r="J13"/>
  <c r="I12"/>
  <c r="I11" s="1"/>
  <c r="I14" s="1"/>
  <c r="H12"/>
  <c r="H11" s="1"/>
  <c r="J8"/>
  <c r="I7"/>
  <c r="J28" l="1"/>
  <c r="I16"/>
  <c r="I33" s="1"/>
  <c r="J17"/>
  <c r="H14"/>
  <c r="J30"/>
  <c r="H16"/>
  <c r="J31"/>
  <c r="J11"/>
  <c r="J12"/>
  <c r="J7"/>
  <c r="J6"/>
  <c r="J16" l="1"/>
  <c r="H33"/>
</calcChain>
</file>

<file path=xl/sharedStrings.xml><?xml version="1.0" encoding="utf-8"?>
<sst xmlns="http://schemas.openxmlformats.org/spreadsheetml/2006/main" count="63" uniqueCount="48">
  <si>
    <t>Dział</t>
  </si>
  <si>
    <t>Pomoc społeczna</t>
  </si>
  <si>
    <t>4010</t>
  </si>
  <si>
    <t>4040</t>
  </si>
  <si>
    <t>4110</t>
  </si>
  <si>
    <t>Składki na ubezpieczenia społeczne</t>
  </si>
  <si>
    <t>4120</t>
  </si>
  <si>
    <t>Składki na Fundusz Pracy</t>
  </si>
  <si>
    <t>4210</t>
  </si>
  <si>
    <t>Zakup materiałów i wyposażenia</t>
  </si>
  <si>
    <t>4260</t>
  </si>
  <si>
    <t>Zakup energii</t>
  </si>
  <si>
    <t>4300</t>
  </si>
  <si>
    <t>Zakup usług pozostałych</t>
  </si>
  <si>
    <t>4440</t>
  </si>
  <si>
    <t>Dodatkowe wynagrodzenie roczne</t>
  </si>
  <si>
    <t>Rozdział</t>
  </si>
  <si>
    <t>Paragraf</t>
  </si>
  <si>
    <t>Treść</t>
  </si>
  <si>
    <t>Plan</t>
  </si>
  <si>
    <t>Wykonanie</t>
  </si>
  <si>
    <t>%</t>
  </si>
  <si>
    <t>852</t>
  </si>
  <si>
    <t>Dochody</t>
  </si>
  <si>
    <t>Wydatki</t>
  </si>
  <si>
    <t>OGÓŁEM</t>
  </si>
  <si>
    <t>Informacja z otrzymanych dotacji celowych związanych z realizacją zadań wykonywanych na podstawie porozumień między jednostkami samorządu terytorialnego za I półrocze 2011 roku</t>
  </si>
  <si>
    <t>85201</t>
  </si>
  <si>
    <t>Placówki opiekuńczo-wychowawcze</t>
  </si>
  <si>
    <t>2320</t>
  </si>
  <si>
    <t>Dotacje celowe otrzymane z powiatu na zadania bieżące realizowane na podstawie porozumień między jednostkami samorządu terytorialnego</t>
  </si>
  <si>
    <t>85204</t>
  </si>
  <si>
    <t>Rodziny zastępcze</t>
  </si>
  <si>
    <t>854</t>
  </si>
  <si>
    <t>85415</t>
  </si>
  <si>
    <t>2330</t>
  </si>
  <si>
    <t>Dotacje celowe otrzymane od samorządu województwa na zadania bieżące realizowane na podstawie porozumień między jednostkami samorządu terytorialnego</t>
  </si>
  <si>
    <t>Edukacyjna opieka wychowawcza</t>
  </si>
  <si>
    <t>Pomoc materialna dla uczniów</t>
  </si>
  <si>
    <t>3240</t>
  </si>
  <si>
    <t>Stypendia dla uczniów</t>
  </si>
  <si>
    <t>3110</t>
  </si>
  <si>
    <t>4240</t>
  </si>
  <si>
    <t>Świadczenia społeczne</t>
  </si>
  <si>
    <t>Wynagrodzenia osobowe praconików</t>
  </si>
  <si>
    <t>Zakup pomocy naukowych, dydaktycznych i książek</t>
  </si>
  <si>
    <t>Odpis na zakładowy fundusz świadczeń socjlanych</t>
  </si>
  <si>
    <t>Załącznik Nr 7 do Informacji o przebiegu wykonania budżetu za I półrocze 2011 roku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</si>
</sst>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8"/>
      <color indexed="8"/>
      <name val="Arial"/>
      <family val="2"/>
      <charset val="238"/>
    </font>
    <font>
      <sz val="8.25"/>
      <color indexed="8"/>
      <name val="Arial"/>
      <charset val="204"/>
    </font>
    <font>
      <sz val="8.25"/>
      <color indexed="8"/>
      <name val="Arial"/>
      <family val="2"/>
      <charset val="238"/>
    </font>
    <font>
      <sz val="12"/>
      <color indexed="8"/>
      <name val="Arial"/>
      <charset val="204"/>
    </font>
    <font>
      <b/>
      <sz val="10"/>
      <color indexed="8"/>
      <name val="Arial"/>
      <charset val="204"/>
    </font>
    <font>
      <b/>
      <sz val="10"/>
      <color indexed="8"/>
      <name val="Arial"/>
      <family val="2"/>
      <charset val="238"/>
    </font>
    <font>
      <b/>
      <sz val="8.25"/>
      <color indexed="8"/>
      <name val="Arial"/>
      <charset val="204"/>
    </font>
    <font>
      <sz val="11"/>
      <color theme="1"/>
      <name val="Times New Roman"/>
      <family val="1"/>
      <charset val="238"/>
    </font>
    <font>
      <b/>
      <sz val="10.5"/>
      <color theme="1"/>
      <name val="Times New Roman"/>
      <family val="1"/>
      <charset val="238"/>
    </font>
    <font>
      <b/>
      <sz val="8.25"/>
      <color indexed="8"/>
      <name val="Arial"/>
      <family val="2"/>
      <charset val="238"/>
    </font>
    <font>
      <sz val="8.5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0"/>
      </patternFill>
    </fill>
    <fill>
      <patternFill patternType="solid">
        <fgColor theme="0"/>
        <bgColor indexed="0"/>
      </patternFill>
    </fill>
    <fill>
      <patternFill patternType="solid">
        <fgColor theme="0" tint="-0.14999847407452621"/>
        <bgColor indexed="0"/>
      </patternFill>
    </fill>
    <fill>
      <patternFill patternType="solid">
        <fgColor theme="0" tint="-0.34998626667073579"/>
        <bgColor indexed="0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  <xf numFmtId="0" fontId="2" fillId="0" borderId="0"/>
    <xf numFmtId="0" fontId="3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3" fillId="0" borderId="0" applyNumberFormat="0" applyFill="0" applyBorder="0" applyAlignment="0" applyProtection="0">
      <alignment vertical="top"/>
    </xf>
    <xf numFmtId="0" fontId="3" fillId="0" borderId="0" applyNumberFormat="0" applyFill="0" applyBorder="0" applyAlignment="0" applyProtection="0">
      <alignment vertical="top"/>
    </xf>
  </cellStyleXfs>
  <cellXfs count="65">
    <xf numFmtId="0" fontId="0" fillId="0" borderId="0" xfId="0"/>
    <xf numFmtId="4" fontId="4" fillId="2" borderId="5" xfId="0" applyNumberFormat="1" applyFont="1" applyFill="1" applyBorder="1" applyAlignment="1" applyProtection="1">
      <alignment horizontal="right" vertical="center" wrapText="1"/>
      <protection locked="0"/>
    </xf>
    <xf numFmtId="10" fontId="5" fillId="3" borderId="5" xfId="0" applyNumberFormat="1" applyFont="1" applyFill="1" applyBorder="1" applyAlignment="1" applyProtection="1">
      <alignment horizontal="right" vertical="center" wrapText="1"/>
      <protection locked="0"/>
    </xf>
    <xf numFmtId="10" fontId="5" fillId="4" borderId="5" xfId="0" applyNumberFormat="1" applyFont="1" applyFill="1" applyBorder="1" applyAlignment="1" applyProtection="1">
      <alignment horizontal="right" vertical="center" wrapText="1"/>
      <protection locked="0"/>
    </xf>
    <xf numFmtId="49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9" fillId="5" borderId="5" xfId="0" applyNumberFormat="1" applyFont="1" applyFill="1" applyBorder="1" applyAlignment="1" applyProtection="1">
      <alignment horizontal="right" vertical="center" wrapText="1"/>
      <protection locked="0"/>
    </xf>
    <xf numFmtId="10" fontId="9" fillId="5" borderId="5" xfId="0" applyNumberFormat="1" applyFont="1" applyFill="1" applyBorder="1" applyAlignment="1" applyProtection="1">
      <alignment horizontal="right" vertical="center" wrapText="1"/>
      <protection locked="0"/>
    </xf>
    <xf numFmtId="4" fontId="4" fillId="2" borderId="7" xfId="0" applyNumberFormat="1" applyFont="1" applyFill="1" applyBorder="1" applyAlignment="1" applyProtection="1">
      <alignment horizontal="right" vertical="center" wrapText="1"/>
      <protection locked="0"/>
    </xf>
    <xf numFmtId="10" fontId="5" fillId="3" borderId="7" xfId="0" applyNumberFormat="1" applyFont="1" applyFill="1" applyBorder="1" applyAlignment="1" applyProtection="1">
      <alignment horizontal="right" vertical="center" wrapText="1"/>
      <protection locked="0"/>
    </xf>
    <xf numFmtId="49" fontId="4" fillId="5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5" borderId="3" xfId="0" applyNumberFormat="1" applyFont="1" applyFill="1" applyBorder="1" applyAlignment="1" applyProtection="1">
      <alignment vertical="center" wrapText="1"/>
      <protection locked="0"/>
    </xf>
    <xf numFmtId="49" fontId="4" fillId="5" borderId="6" xfId="0" applyNumberFormat="1" applyFont="1" applyFill="1" applyBorder="1" applyAlignment="1" applyProtection="1">
      <alignment vertical="center" wrapText="1"/>
      <protection locked="0"/>
    </xf>
    <xf numFmtId="49" fontId="12" fillId="5" borderId="5" xfId="0" applyNumberFormat="1" applyFont="1" applyFill="1" applyBorder="1" applyAlignment="1" applyProtection="1">
      <alignment horizontal="center" vertical="center" wrapText="1"/>
      <protection locked="0"/>
    </xf>
    <xf numFmtId="49" fontId="12" fillId="5" borderId="5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5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0" xfId="0" applyFont="1"/>
    <xf numFmtId="49" fontId="6" fillId="4" borderId="5" xfId="0" applyNumberFormat="1" applyFont="1" applyFill="1" applyBorder="1" applyAlignment="1" applyProtection="1">
      <alignment horizontal="center" vertical="center" wrapText="1"/>
      <protection locked="0"/>
    </xf>
    <xf numFmtId="4" fontId="4" fillId="4" borderId="5" xfId="0" applyNumberFormat="1" applyFont="1" applyFill="1" applyBorder="1" applyAlignment="1" applyProtection="1">
      <alignment horizontal="right" vertical="center" wrapText="1"/>
      <protection locked="0"/>
    </xf>
    <xf numFmtId="49" fontId="5" fillId="4" borderId="5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7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9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13" fillId="3" borderId="8" xfId="0" applyNumberFormat="1" applyFont="1" applyFill="1" applyBorder="1" applyAlignment="1" applyProtection="1">
      <alignment horizontal="center" vertical="center" wrapText="1"/>
      <protection locked="0"/>
    </xf>
    <xf numFmtId="49" fontId="13" fillId="3" borderId="5" xfId="0" applyNumberFormat="1" applyFont="1" applyFill="1" applyBorder="1" applyAlignment="1" applyProtection="1">
      <alignment horizontal="left" vertical="center" wrapText="1"/>
      <protection locked="0"/>
    </xf>
    <xf numFmtId="4" fontId="13" fillId="3" borderId="7" xfId="0" applyNumberFormat="1" applyFont="1" applyFill="1" applyBorder="1" applyAlignment="1" applyProtection="1">
      <alignment horizontal="right" vertical="center" wrapText="1"/>
      <protection locked="0"/>
    </xf>
    <xf numFmtId="4" fontId="14" fillId="5" borderId="2" xfId="0" applyNumberFormat="1" applyFont="1" applyFill="1" applyBorder="1" applyAlignment="1" applyProtection="1">
      <alignment horizontal="right" vertical="center" wrapText="1"/>
      <protection locked="0"/>
    </xf>
    <xf numFmtId="49" fontId="12" fillId="5" borderId="2" xfId="0" applyNumberFormat="1" applyFont="1" applyFill="1" applyBorder="1" applyAlignment="1" applyProtection="1">
      <alignment horizontal="left" vertical="center" wrapText="1"/>
      <protection locked="0"/>
    </xf>
    <xf numFmtId="49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5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11" xfId="0" applyNumberFormat="1" applyFont="1" applyFill="1" applyBorder="1" applyAlignment="1" applyProtection="1">
      <alignment horizontal="center" vertical="center" wrapText="1"/>
      <protection locked="0"/>
    </xf>
    <xf numFmtId="49" fontId="12" fillId="3" borderId="4" xfId="0" applyNumberFormat="1" applyFont="1" applyFill="1" applyBorder="1" applyAlignment="1" applyProtection="1">
      <alignment horizontal="center" vertical="center" wrapText="1"/>
      <protection locked="0"/>
    </xf>
    <xf numFmtId="4" fontId="5" fillId="4" borderId="5" xfId="0" applyNumberFormat="1" applyFont="1" applyFill="1" applyBorder="1" applyAlignment="1" applyProtection="1">
      <alignment horizontal="right" vertical="center" wrapText="1"/>
      <protection locked="0"/>
    </xf>
    <xf numFmtId="49" fontId="5" fillId="3" borderId="5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5" xfId="0" applyNumberFormat="1" applyFont="1" applyFill="1" applyBorder="1" applyAlignment="1" applyProtection="1">
      <alignment horizontal="left" vertical="center" wrapText="1"/>
      <protection locked="0"/>
    </xf>
    <xf numFmtId="4" fontId="5" fillId="3" borderId="5" xfId="0" applyNumberFormat="1" applyFont="1" applyFill="1" applyBorder="1" applyAlignment="1" applyProtection="1">
      <alignment horizontal="right" vertical="center" wrapText="1"/>
      <protection locked="0"/>
    </xf>
    <xf numFmtId="10" fontId="12" fillId="5" borderId="5" xfId="0" applyNumberFormat="1" applyFont="1" applyFill="1" applyBorder="1" applyAlignment="1" applyProtection="1">
      <alignment horizontal="right" vertical="center" wrapText="1"/>
      <protection locked="0"/>
    </xf>
    <xf numFmtId="10" fontId="12" fillId="5" borderId="24" xfId="0" applyNumberFormat="1" applyFont="1" applyFill="1" applyBorder="1" applyAlignment="1" applyProtection="1">
      <alignment horizontal="right" vertical="center" wrapText="1"/>
      <protection locked="0"/>
    </xf>
    <xf numFmtId="49" fontId="9" fillId="5" borderId="5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7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7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center" wrapText="1"/>
    </xf>
    <xf numFmtId="49" fontId="7" fillId="2" borderId="5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5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6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Alignment="1">
      <alignment horizontal="left" wrapText="1"/>
    </xf>
    <xf numFmtId="49" fontId="4" fillId="2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17" xfId="0" applyNumberFormat="1" applyFont="1" applyFill="1" applyBorder="1" applyAlignment="1" applyProtection="1">
      <alignment horizontal="center" vertical="center" wrapText="1"/>
      <protection locked="0"/>
    </xf>
    <xf numFmtId="49" fontId="5" fillId="4" borderId="18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19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8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0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1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2" xfId="0" applyNumberFormat="1" applyFont="1" applyFill="1" applyBorder="1" applyAlignment="1" applyProtection="1">
      <alignment horizontal="center" vertical="center" wrapText="1"/>
      <protection locked="0"/>
    </xf>
    <xf numFmtId="49" fontId="5" fillId="3" borderId="23" xfId="0" applyNumberFormat="1" applyFont="1" applyFill="1" applyBorder="1" applyAlignment="1" applyProtection="1">
      <alignment horizontal="center" vertical="center" wrapText="1"/>
      <protection locked="0"/>
    </xf>
  </cellXfs>
  <cellStyles count="12">
    <cellStyle name="Normalny" xfId="0" builtinId="0"/>
    <cellStyle name="Normalny 2" xfId="2"/>
    <cellStyle name="Normalny 2 2" xfId="3"/>
    <cellStyle name="Normalny 2 2 2" xfId="4"/>
    <cellStyle name="Normalny 2 3" xfId="5"/>
    <cellStyle name="Normalny 3" xfId="1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J33"/>
  <sheetViews>
    <sheetView tabSelected="1" topLeftCell="A11" workbookViewId="0">
      <selection activeCell="K27" sqref="K27"/>
    </sheetView>
  </sheetViews>
  <sheetFormatPr defaultRowHeight="15"/>
  <cols>
    <col min="4" max="4" width="6.42578125" customWidth="1"/>
    <col min="5" max="5" width="4.42578125" customWidth="1"/>
    <col min="6" max="6" width="11" customWidth="1"/>
    <col min="7" max="7" width="47.28515625" customWidth="1"/>
    <col min="8" max="8" width="15.5703125" customWidth="1"/>
    <col min="9" max="9" width="14.42578125" customWidth="1"/>
    <col min="10" max="10" width="10.85546875" customWidth="1"/>
  </cols>
  <sheetData>
    <row r="2" spans="3:10" ht="63" customHeight="1">
      <c r="I2" s="55" t="s">
        <v>47</v>
      </c>
      <c r="J2" s="55"/>
    </row>
    <row r="3" spans="3:10" ht="47.25" customHeight="1">
      <c r="D3" s="46" t="s">
        <v>26</v>
      </c>
      <c r="E3" s="46"/>
      <c r="F3" s="46"/>
      <c r="G3" s="46"/>
      <c r="H3" s="46"/>
      <c r="I3" s="46"/>
    </row>
    <row r="4" spans="3:10" ht="30.75" customHeight="1">
      <c r="C4" s="20" t="s">
        <v>23</v>
      </c>
    </row>
    <row r="5" spans="3:10">
      <c r="C5" s="6" t="s">
        <v>0</v>
      </c>
      <c r="D5" s="47" t="s">
        <v>16</v>
      </c>
      <c r="E5" s="47"/>
      <c r="F5" s="6" t="s">
        <v>17</v>
      </c>
      <c r="G5" s="6" t="s">
        <v>18</v>
      </c>
      <c r="H5" s="7" t="s">
        <v>19</v>
      </c>
      <c r="I5" s="7" t="s">
        <v>20</v>
      </c>
      <c r="J5" s="7" t="s">
        <v>21</v>
      </c>
    </row>
    <row r="6" spans="3:10">
      <c r="C6" s="16" t="s">
        <v>22</v>
      </c>
      <c r="D6" s="43"/>
      <c r="E6" s="43"/>
      <c r="F6" s="8"/>
      <c r="G6" s="17" t="s">
        <v>1</v>
      </c>
      <c r="H6" s="9">
        <f>H7+H9</f>
        <v>292000</v>
      </c>
      <c r="I6" s="9">
        <f>I7+I9</f>
        <v>185513.42</v>
      </c>
      <c r="J6" s="10">
        <f>I6/H6</f>
        <v>0.6353199315068494</v>
      </c>
    </row>
    <row r="7" spans="3:10">
      <c r="C7" s="5"/>
      <c r="D7" s="48" t="s">
        <v>27</v>
      </c>
      <c r="E7" s="49"/>
      <c r="F7" s="21"/>
      <c r="G7" s="23" t="s">
        <v>28</v>
      </c>
      <c r="H7" s="22">
        <f>H8</f>
        <v>108000</v>
      </c>
      <c r="I7" s="22">
        <f>I8</f>
        <v>53016</v>
      </c>
      <c r="J7" s="3">
        <f t="shared" ref="J7:J14" si="0">I7/H7</f>
        <v>0.49088888888888887</v>
      </c>
    </row>
    <row r="8" spans="3:10" ht="36.75" customHeight="1">
      <c r="C8" s="50"/>
      <c r="D8" s="50"/>
      <c r="E8" s="50"/>
      <c r="F8" s="24" t="s">
        <v>29</v>
      </c>
      <c r="G8" s="19" t="s">
        <v>30</v>
      </c>
      <c r="H8" s="1">
        <v>108000</v>
      </c>
      <c r="I8" s="1">
        <v>53016</v>
      </c>
      <c r="J8" s="2">
        <f t="shared" si="0"/>
        <v>0.49088888888888887</v>
      </c>
    </row>
    <row r="9" spans="3:10" ht="15.75" customHeight="1">
      <c r="C9" s="50"/>
      <c r="D9" s="51" t="s">
        <v>31</v>
      </c>
      <c r="E9" s="52"/>
      <c r="F9" s="35"/>
      <c r="G9" s="23" t="s">
        <v>32</v>
      </c>
      <c r="H9" s="22">
        <f>H10</f>
        <v>184000</v>
      </c>
      <c r="I9" s="22">
        <f>I10</f>
        <v>132497.42000000001</v>
      </c>
      <c r="J9" s="3">
        <f t="shared" si="0"/>
        <v>0.72009467391304349</v>
      </c>
    </row>
    <row r="10" spans="3:10" ht="36.75" customHeight="1">
      <c r="C10" s="56"/>
      <c r="D10" s="53"/>
      <c r="E10" s="54"/>
      <c r="F10" s="24" t="s">
        <v>29</v>
      </c>
      <c r="G10" s="19" t="s">
        <v>30</v>
      </c>
      <c r="H10" s="1">
        <v>184000</v>
      </c>
      <c r="I10" s="1">
        <v>132497.42000000001</v>
      </c>
      <c r="J10" s="2">
        <f t="shared" si="0"/>
        <v>0.72009467391304349</v>
      </c>
    </row>
    <row r="11" spans="3:10">
      <c r="C11" s="16" t="s">
        <v>33</v>
      </c>
      <c r="D11" s="43"/>
      <c r="E11" s="43"/>
      <c r="F11" s="8"/>
      <c r="G11" s="17" t="s">
        <v>37</v>
      </c>
      <c r="H11" s="9">
        <f>H12</f>
        <v>5400</v>
      </c>
      <c r="I11" s="9">
        <f>I12</f>
        <v>5400</v>
      </c>
      <c r="J11" s="10">
        <f t="shared" si="0"/>
        <v>1</v>
      </c>
    </row>
    <row r="12" spans="3:10">
      <c r="C12" s="5"/>
      <c r="D12" s="48" t="s">
        <v>34</v>
      </c>
      <c r="E12" s="49"/>
      <c r="F12" s="21"/>
      <c r="G12" s="23" t="s">
        <v>38</v>
      </c>
      <c r="H12" s="22">
        <f>H13</f>
        <v>5400</v>
      </c>
      <c r="I12" s="22">
        <f>I13</f>
        <v>5400</v>
      </c>
      <c r="J12" s="3">
        <f t="shared" si="0"/>
        <v>1</v>
      </c>
    </row>
    <row r="13" spans="3:10" ht="33.75" customHeight="1">
      <c r="C13" s="4"/>
      <c r="D13" s="50"/>
      <c r="E13" s="50"/>
      <c r="F13" s="24" t="s">
        <v>35</v>
      </c>
      <c r="G13" s="19" t="s">
        <v>36</v>
      </c>
      <c r="H13" s="11">
        <v>5400</v>
      </c>
      <c r="I13" s="11">
        <v>5400</v>
      </c>
      <c r="J13" s="12">
        <f t="shared" si="0"/>
        <v>1</v>
      </c>
    </row>
    <row r="14" spans="3:10">
      <c r="C14" s="13"/>
      <c r="D14" s="14"/>
      <c r="E14" s="15"/>
      <c r="F14" s="13"/>
      <c r="G14" s="32" t="s">
        <v>25</v>
      </c>
      <c r="H14" s="31">
        <f>H11+H6</f>
        <v>297400</v>
      </c>
      <c r="I14" s="31">
        <f>I11+I6</f>
        <v>190913.42</v>
      </c>
      <c r="J14" s="42">
        <f t="shared" si="0"/>
        <v>0.64194156018829862</v>
      </c>
    </row>
    <row r="15" spans="3:10">
      <c r="C15" s="20" t="s">
        <v>24</v>
      </c>
    </row>
    <row r="16" spans="3:10">
      <c r="C16" s="16" t="s">
        <v>22</v>
      </c>
      <c r="D16" s="43"/>
      <c r="E16" s="43"/>
      <c r="F16" s="33"/>
      <c r="G16" s="17" t="s">
        <v>1</v>
      </c>
      <c r="H16" s="9">
        <f>H17+H28</f>
        <v>292000</v>
      </c>
      <c r="I16" s="9">
        <f>I17+I28</f>
        <v>185503.89</v>
      </c>
      <c r="J16" s="10">
        <f>I16/H16</f>
        <v>0.635287294520548</v>
      </c>
    </row>
    <row r="17" spans="3:10">
      <c r="C17" s="36"/>
      <c r="D17" s="57" t="s">
        <v>27</v>
      </c>
      <c r="E17" s="58"/>
      <c r="F17" s="34"/>
      <c r="G17" s="23" t="s">
        <v>28</v>
      </c>
      <c r="H17" s="37">
        <f>H18+H19+H20+H21+H22+H23+H24+H25+H26+H27</f>
        <v>108000</v>
      </c>
      <c r="I17" s="37">
        <f>I18+I19+I20+I21+I22+I23+I24+I25+I26+I27</f>
        <v>53006.469999999994</v>
      </c>
      <c r="J17" s="3">
        <f t="shared" ref="J17:J27" si="1">I17/H17</f>
        <v>0.49080064814814811</v>
      </c>
    </row>
    <row r="18" spans="3:10">
      <c r="C18" s="36"/>
      <c r="D18" s="59"/>
      <c r="E18" s="60"/>
      <c r="F18" s="38" t="s">
        <v>41</v>
      </c>
      <c r="G18" s="39" t="s">
        <v>43</v>
      </c>
      <c r="H18" s="40">
        <v>2000</v>
      </c>
      <c r="I18" s="40">
        <v>1175</v>
      </c>
      <c r="J18" s="2">
        <f t="shared" si="1"/>
        <v>0.58750000000000002</v>
      </c>
    </row>
    <row r="19" spans="3:10">
      <c r="C19" s="36"/>
      <c r="D19" s="61"/>
      <c r="E19" s="62"/>
      <c r="F19" s="38" t="s">
        <v>2</v>
      </c>
      <c r="G19" s="39" t="s">
        <v>44</v>
      </c>
      <c r="H19" s="40">
        <v>46000</v>
      </c>
      <c r="I19" s="40">
        <v>21012</v>
      </c>
      <c r="J19" s="2">
        <f t="shared" si="1"/>
        <v>0.45678260869565218</v>
      </c>
    </row>
    <row r="20" spans="3:10">
      <c r="C20" s="36"/>
      <c r="D20" s="61"/>
      <c r="E20" s="62"/>
      <c r="F20" s="38" t="s">
        <v>3</v>
      </c>
      <c r="G20" s="39" t="s">
        <v>15</v>
      </c>
      <c r="H20" s="40">
        <v>4000</v>
      </c>
      <c r="I20" s="40">
        <v>4000</v>
      </c>
      <c r="J20" s="2">
        <f t="shared" si="1"/>
        <v>1</v>
      </c>
    </row>
    <row r="21" spans="3:10">
      <c r="C21" s="36"/>
      <c r="D21" s="61"/>
      <c r="E21" s="62"/>
      <c r="F21" s="38" t="s">
        <v>4</v>
      </c>
      <c r="G21" s="39" t="s">
        <v>5</v>
      </c>
      <c r="H21" s="40">
        <v>5000</v>
      </c>
      <c r="I21" s="40">
        <v>3347.21</v>
      </c>
      <c r="J21" s="2">
        <f t="shared" si="1"/>
        <v>0.66944199999999998</v>
      </c>
    </row>
    <row r="22" spans="3:10">
      <c r="C22" s="36"/>
      <c r="D22" s="61"/>
      <c r="E22" s="62"/>
      <c r="F22" s="38" t="s">
        <v>6</v>
      </c>
      <c r="G22" s="39" t="s">
        <v>7</v>
      </c>
      <c r="H22" s="40">
        <v>1400</v>
      </c>
      <c r="I22" s="40">
        <v>514.79</v>
      </c>
      <c r="J22" s="2">
        <f t="shared" si="1"/>
        <v>0.36770714285714284</v>
      </c>
    </row>
    <row r="23" spans="3:10">
      <c r="C23" s="36"/>
      <c r="D23" s="61"/>
      <c r="E23" s="62"/>
      <c r="F23" s="38" t="s">
        <v>8</v>
      </c>
      <c r="G23" s="39" t="s">
        <v>9</v>
      </c>
      <c r="H23" s="40">
        <v>35200</v>
      </c>
      <c r="I23" s="40">
        <v>11679.31</v>
      </c>
      <c r="J23" s="2">
        <f t="shared" si="1"/>
        <v>0.33179857954545455</v>
      </c>
    </row>
    <row r="24" spans="3:10">
      <c r="C24" s="36"/>
      <c r="D24" s="61"/>
      <c r="E24" s="62"/>
      <c r="F24" s="38" t="s">
        <v>42</v>
      </c>
      <c r="G24" s="39" t="s">
        <v>45</v>
      </c>
      <c r="H24" s="40">
        <v>1600</v>
      </c>
      <c r="I24" s="40">
        <v>1517.5</v>
      </c>
      <c r="J24" s="2">
        <f t="shared" si="1"/>
        <v>0.94843750000000004</v>
      </c>
    </row>
    <row r="25" spans="3:10">
      <c r="C25" s="36"/>
      <c r="D25" s="61"/>
      <c r="E25" s="62"/>
      <c r="F25" s="38" t="s">
        <v>10</v>
      </c>
      <c r="G25" s="39" t="s">
        <v>11</v>
      </c>
      <c r="H25" s="40">
        <v>2000</v>
      </c>
      <c r="I25" s="40">
        <v>1643.38</v>
      </c>
      <c r="J25" s="2">
        <f t="shared" si="1"/>
        <v>0.82169000000000003</v>
      </c>
    </row>
    <row r="26" spans="3:10">
      <c r="C26" s="36"/>
      <c r="D26" s="61"/>
      <c r="E26" s="62"/>
      <c r="F26" s="38" t="s">
        <v>12</v>
      </c>
      <c r="G26" s="39" t="s">
        <v>13</v>
      </c>
      <c r="H26" s="40">
        <v>8800</v>
      </c>
      <c r="I26" s="40">
        <v>6617.28</v>
      </c>
      <c r="J26" s="2">
        <f t="shared" si="1"/>
        <v>0.75196363636363639</v>
      </c>
    </row>
    <row r="27" spans="3:10">
      <c r="C27" s="36"/>
      <c r="D27" s="63"/>
      <c r="E27" s="64"/>
      <c r="F27" s="38" t="s">
        <v>14</v>
      </c>
      <c r="G27" s="39" t="s">
        <v>46</v>
      </c>
      <c r="H27" s="40">
        <v>2000</v>
      </c>
      <c r="I27" s="40">
        <v>1500</v>
      </c>
      <c r="J27" s="2">
        <f t="shared" si="1"/>
        <v>0.75</v>
      </c>
    </row>
    <row r="28" spans="3:10">
      <c r="C28" s="5"/>
      <c r="D28" s="48" t="s">
        <v>31</v>
      </c>
      <c r="E28" s="49"/>
      <c r="F28" s="21"/>
      <c r="G28" s="23" t="s">
        <v>32</v>
      </c>
      <c r="H28" s="22">
        <f>H29</f>
        <v>184000</v>
      </c>
      <c r="I28" s="22">
        <f>I29</f>
        <v>132497.42000000001</v>
      </c>
      <c r="J28" s="3">
        <f t="shared" ref="J28:J33" si="2">I28/H28</f>
        <v>0.72009467391304349</v>
      </c>
    </row>
    <row r="29" spans="3:10">
      <c r="C29" s="4"/>
      <c r="D29" s="50"/>
      <c r="E29" s="50"/>
      <c r="F29" s="18" t="s">
        <v>41</v>
      </c>
      <c r="G29" s="19" t="s">
        <v>43</v>
      </c>
      <c r="H29" s="1">
        <v>184000</v>
      </c>
      <c r="I29" s="1">
        <v>132497.42000000001</v>
      </c>
      <c r="J29" s="2">
        <f t="shared" si="2"/>
        <v>0.72009467391304349</v>
      </c>
    </row>
    <row r="30" spans="3:10">
      <c r="C30" s="16" t="s">
        <v>33</v>
      </c>
      <c r="D30" s="43"/>
      <c r="E30" s="43"/>
      <c r="F30" s="8"/>
      <c r="G30" s="17" t="s">
        <v>37</v>
      </c>
      <c r="H30" s="9">
        <f>H31</f>
        <v>5400</v>
      </c>
      <c r="I30" s="9">
        <f>I31</f>
        <v>5400</v>
      </c>
      <c r="J30" s="10">
        <f t="shared" si="2"/>
        <v>1</v>
      </c>
    </row>
    <row r="31" spans="3:10">
      <c r="C31" s="5"/>
      <c r="D31" s="44" t="s">
        <v>34</v>
      </c>
      <c r="E31" s="45"/>
      <c r="F31" s="21"/>
      <c r="G31" s="23" t="s">
        <v>38</v>
      </c>
      <c r="H31" s="22">
        <f>H32</f>
        <v>5400</v>
      </c>
      <c r="I31" s="22">
        <f>I32</f>
        <v>5400</v>
      </c>
      <c r="J31" s="3">
        <f t="shared" si="2"/>
        <v>1</v>
      </c>
    </row>
    <row r="32" spans="3:10">
      <c r="C32" s="27"/>
      <c r="D32" s="25"/>
      <c r="E32" s="26"/>
      <c r="F32" s="28" t="s">
        <v>39</v>
      </c>
      <c r="G32" s="29" t="s">
        <v>40</v>
      </c>
      <c r="H32" s="30">
        <v>5400</v>
      </c>
      <c r="I32" s="30">
        <v>5400</v>
      </c>
      <c r="J32" s="2">
        <f t="shared" si="2"/>
        <v>1</v>
      </c>
    </row>
    <row r="33" spans="3:10">
      <c r="C33" s="13"/>
      <c r="D33" s="14"/>
      <c r="E33" s="15"/>
      <c r="F33" s="13"/>
      <c r="G33" s="32" t="s">
        <v>25</v>
      </c>
      <c r="H33" s="31">
        <f>H30+H16</f>
        <v>297400</v>
      </c>
      <c r="I33" s="31">
        <f>I30+I16</f>
        <v>190903.89</v>
      </c>
      <c r="J33" s="41">
        <f t="shared" si="2"/>
        <v>0.64190951580363154</v>
      </c>
    </row>
  </sheetData>
  <mergeCells count="19">
    <mergeCell ref="I2:J2"/>
    <mergeCell ref="C8:C10"/>
    <mergeCell ref="D17:E17"/>
    <mergeCell ref="D18:E27"/>
    <mergeCell ref="D11:E11"/>
    <mergeCell ref="D12:E12"/>
    <mergeCell ref="D13:E13"/>
    <mergeCell ref="D30:E30"/>
    <mergeCell ref="D31:E31"/>
    <mergeCell ref="D3:I3"/>
    <mergeCell ref="D5:E5"/>
    <mergeCell ref="D6:E6"/>
    <mergeCell ref="D7:E7"/>
    <mergeCell ref="D8:E8"/>
    <mergeCell ref="D16:E16"/>
    <mergeCell ref="D28:E28"/>
    <mergeCell ref="D29:E29"/>
    <mergeCell ref="D9:E9"/>
    <mergeCell ref="D10:E10"/>
  </mergeCells>
  <pageMargins left="0.7" right="0.7" top="0.75" bottom="0.75" header="0.3" footer="0.3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2011-08-03T12:46:09Z</dcterms:modified>
</cp:coreProperties>
</file>