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Zał Nr 1 " sheetId="9" r:id="rId1"/>
    <sheet name="Zał Nr 2 " sheetId="17" r:id="rId2"/>
    <sheet name="Zał nr 3 WPI" sheetId="4" r:id="rId3"/>
    <sheet name="Zał nr 4" sheetId="10" r:id="rId4"/>
    <sheet name="Zał nr 5" sheetId="5" r:id="rId5"/>
    <sheet name="Zał Nr 6" sheetId="12" r:id="rId6"/>
    <sheet name="zał nr 7 własne" sheetId="8" r:id="rId7"/>
    <sheet name="Zał Nr 8" sheetId="13" r:id="rId8"/>
    <sheet name="Zał nr 9" sheetId="14" r:id="rId9"/>
    <sheet name="Zał Nr 10" sheetId="7" r:id="rId10"/>
    <sheet name="Zał nr 11 ," sheetId="6" r:id="rId11"/>
    <sheet name="Zał Nr 12" sheetId="15" r:id="rId12"/>
    <sheet name="Arkusz1" sheetId="1" r:id="rId13"/>
    <sheet name="Arkusz2" sheetId="2" r:id="rId14"/>
    <sheet name="Arkusz3" sheetId="3" r:id="rId15"/>
  </sheets>
  <definedNames>
    <definedName name="_xlnm.Print_Area" localSheetId="9">'Zał Nr 10'!$B$4:$G$25</definedName>
  </definedNames>
  <calcPr calcId="125725"/>
</workbook>
</file>

<file path=xl/calcChain.xml><?xml version="1.0" encoding="utf-8"?>
<calcChain xmlns="http://schemas.openxmlformats.org/spreadsheetml/2006/main">
  <c r="M124" i="10"/>
  <c r="L124"/>
  <c r="J124"/>
  <c r="I124"/>
  <c r="H124"/>
  <c r="G124"/>
  <c r="G12" i="8"/>
  <c r="F12"/>
  <c r="G11"/>
  <c r="G35" s="1"/>
  <c r="F11"/>
  <c r="F35" s="1"/>
  <c r="G23" i="7"/>
  <c r="E12" i="5"/>
  <c r="Q35" i="6"/>
  <c r="P35"/>
  <c r="O35"/>
  <c r="N35"/>
  <c r="M35"/>
  <c r="L35"/>
  <c r="K35"/>
  <c r="J35"/>
  <c r="I35"/>
  <c r="H35"/>
  <c r="Q30"/>
  <c r="Q47" s="1"/>
  <c r="P30"/>
  <c r="P47" s="1"/>
  <c r="O30"/>
  <c r="O47" s="1"/>
  <c r="N30"/>
  <c r="N47" s="1"/>
  <c r="M30"/>
  <c r="M47" s="1"/>
  <c r="L30"/>
  <c r="L47" s="1"/>
  <c r="K30"/>
  <c r="K47" s="1"/>
  <c r="J30"/>
  <c r="J47" s="1"/>
  <c r="I30"/>
  <c r="I47" s="1"/>
  <c r="H30"/>
  <c r="H47" s="1"/>
  <c r="Q24"/>
  <c r="P24"/>
  <c r="O24"/>
  <c r="N24"/>
  <c r="M24"/>
  <c r="L24"/>
  <c r="K24"/>
  <c r="J24"/>
  <c r="I24"/>
  <c r="H24"/>
  <c r="G20"/>
  <c r="F20"/>
  <c r="E20"/>
  <c r="Q16"/>
  <c r="P16"/>
  <c r="O16"/>
  <c r="N16"/>
  <c r="M16"/>
  <c r="L16"/>
  <c r="K16"/>
  <c r="J16"/>
  <c r="I16"/>
  <c r="H16"/>
  <c r="G12"/>
  <c r="F12"/>
  <c r="E12"/>
  <c r="G11"/>
  <c r="G44" s="1"/>
  <c r="F11"/>
  <c r="F45" s="1"/>
  <c r="E11"/>
  <c r="E44" s="1"/>
  <c r="E21" i="5"/>
  <c r="M46" i="4"/>
  <c r="L46"/>
  <c r="J46"/>
  <c r="I46"/>
  <c r="H46"/>
  <c r="G46"/>
  <c r="O28"/>
  <c r="O46" s="1"/>
  <c r="N28"/>
  <c r="N46" s="1"/>
  <c r="F44" i="6" l="1"/>
  <c r="E45"/>
  <c r="G45"/>
  <c r="I46"/>
  <c r="K46"/>
  <c r="M46"/>
  <c r="O46"/>
  <c r="Q46"/>
  <c r="H11"/>
  <c r="H46"/>
  <c r="J46"/>
  <c r="L46"/>
  <c r="N46"/>
  <c r="P46"/>
  <c r="H45" l="1"/>
  <c r="H44"/>
  <c r="I11"/>
  <c r="I44" l="1"/>
  <c r="J11"/>
  <c r="I45"/>
  <c r="J45" l="1"/>
  <c r="J44"/>
  <c r="K11"/>
  <c r="K44" l="1"/>
  <c r="L11"/>
  <c r="K45"/>
  <c r="L45" l="1"/>
  <c r="L44"/>
  <c r="M11"/>
  <c r="M44" l="1"/>
  <c r="N11"/>
  <c r="M45"/>
  <c r="N45" l="1"/>
  <c r="N44"/>
  <c r="O11"/>
  <c r="O44" l="1"/>
  <c r="P11"/>
  <c r="O45"/>
  <c r="P45" l="1"/>
  <c r="P44"/>
  <c r="Q11"/>
  <c r="Q44" l="1"/>
  <c r="Q45"/>
</calcChain>
</file>

<file path=xl/sharedStrings.xml><?xml version="1.0" encoding="utf-8"?>
<sst xmlns="http://schemas.openxmlformats.org/spreadsheetml/2006/main" count="2830" uniqueCount="865">
  <si>
    <t>Limity wydatków na wieloletnie programy inwestycyjne powiatu nakielskiego w latach 2009-2012</t>
  </si>
  <si>
    <t>w złotych</t>
  </si>
  <si>
    <t>L.p.</t>
  </si>
  <si>
    <t>Dział</t>
  </si>
  <si>
    <t>Rozdział</t>
  </si>
  <si>
    <t>§</t>
  </si>
  <si>
    <t>Nazwa zadania inwestycyjnego i okres realizacji w latach</t>
  </si>
  <si>
    <t>Łączne koszty finansowe</t>
  </si>
  <si>
    <t>Planowane wydatki</t>
  </si>
  <si>
    <t>Jednostka organizacyjna realizująca program lub koordynująca wykonanie programu</t>
  </si>
  <si>
    <t>rok budżetowy 2009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</si>
  <si>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</si>
  <si>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</si>
  <si>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</si>
  <si>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</si>
  <si>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</si>
  <si>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2010 rok</t>
  </si>
  <si>
    <t>2011 rok</t>
  </si>
  <si>
    <t>2012 rok</t>
  </si>
  <si>
    <t>1.</t>
  </si>
  <si>
    <t>6050 6058 6059</t>
  </si>
  <si>
    <t>Modernizacja (Remont) drogi powiatowej nr 1938 Kcynia-Dziewierzewo</t>
  </si>
  <si>
    <t>A.</t>
  </si>
  <si>
    <t>Zarząd Dróg Powiatowych w Nakle nad Notecią</t>
  </si>
  <si>
    <t xml:space="preserve">B. </t>
  </si>
  <si>
    <t>C.</t>
  </si>
  <si>
    <t>2.</t>
  </si>
  <si>
    <t xml:space="preserve">Modernizacja (Remont) drogi powiatowej nr 1948 Samoklęski Małe-Zamość </t>
  </si>
  <si>
    <t>3.</t>
  </si>
  <si>
    <t xml:space="preserve">Rozbudowa drogi powiatowej nr 1939 Miastowice-Podobowice </t>
  </si>
  <si>
    <t>4.</t>
  </si>
  <si>
    <t xml:space="preserve">Modernizacja (Remont) drogi powiatowej nr 1930 Dobieszewko-Kcynia </t>
  </si>
  <si>
    <t>5.</t>
  </si>
  <si>
    <t xml:space="preserve">Modernizacja (Remont) drogi powiatowej nr 1926 Nakło-Bydgoszcz </t>
  </si>
  <si>
    <t>6050</t>
  </si>
  <si>
    <t>Modernizacja (Remont) drogi powiatowej Nr 1928 Smogulec-Kcynia</t>
  </si>
  <si>
    <t>6.</t>
  </si>
  <si>
    <t>6058</t>
  </si>
  <si>
    <t>6059</t>
  </si>
  <si>
    <t>7.</t>
  </si>
  <si>
    <t>Przebudowa drogi powiatowej nr 1932 Sipiory-Czerwonak</t>
  </si>
  <si>
    <t>Modernizacja (Remont) połączenia drogowego łączącego drogę krajową Nr 5 z drogą wojewódzką Nr 247 Zalesie-Królikowo-Dąbrówka Słupska - droga powiatowa Nr 1944 i Nr 1943</t>
  </si>
  <si>
    <t>8.</t>
  </si>
  <si>
    <t>9.</t>
  </si>
  <si>
    <t xml:space="preserve">Budowa przystani wodnej na rzece Noteć - wykonanie projektu </t>
  </si>
  <si>
    <t>Starostwo Powiatowe w Nakle nad Notecią</t>
  </si>
  <si>
    <t>10.</t>
  </si>
  <si>
    <t>801 854</t>
  </si>
  <si>
    <t>80111 80130 85420</t>
  </si>
  <si>
    <t>Termomodernizacja budynków szkół i placówek: ZSP w Szubinie, ZSŻŚ w Nakle,  ZSS w Szubinie, LO Nakło, ILO Szubin, ZSP Nakło</t>
  </si>
  <si>
    <t>Partycypacja w kosztach budowy basenu w Nakle nad Notecią</t>
  </si>
  <si>
    <t>Urząd Miasta i Gminy w Nakle nad Notecią</t>
  </si>
  <si>
    <t>11.</t>
  </si>
  <si>
    <t>926</t>
  </si>
  <si>
    <t>92601</t>
  </si>
  <si>
    <t>6610</t>
  </si>
  <si>
    <t>12.</t>
  </si>
  <si>
    <t>Budowa sali gimnastycznej przy         I Liceum Ogólnokształcącym w Szubinie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</si>
  <si>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</si>
  <si>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</si>
  <si>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</si>
  <si>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</si>
  <si>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</si>
  <si>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</si>
  <si>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>kredyt - 1.000.000,00 zł     pożyczki - 1.831.900,00 zł</t>
  </si>
  <si>
    <t>Przychody i rozchody budżetu w 2009 roku</t>
  </si>
  <si>
    <t>Lp.</t>
  </si>
  <si>
    <t>Treść</t>
  </si>
  <si>
    <t>Klasyfikacja §</t>
  </si>
  <si>
    <t>Kwota 2009 r.</t>
  </si>
  <si>
    <t>Przychody ogółem:</t>
  </si>
  <si>
    <t>Kredyty</t>
  </si>
  <si>
    <t>§ 952</t>
  </si>
  <si>
    <t>Pożyczki</t>
  </si>
  <si>
    <t>Pożyczki na finansowanie zadań realizowanych z udziałem środków pochodzących z budżetu Unii Europejskiej</t>
  </si>
  <si>
    <t>§ 903</t>
  </si>
  <si>
    <t>Spłaty pożyczek udzielonych</t>
  </si>
  <si>
    <t>§ 951</t>
  </si>
  <si>
    <t>Prywatyzacja majątku jednostki samorządu terytorialnego</t>
  </si>
  <si>
    <t>§ 944</t>
  </si>
  <si>
    <t>Nadwyżka budżetu z lat ubiegłych</t>
  </si>
  <si>
    <t>§ 957</t>
  </si>
  <si>
    <t>Papiery wartościowe (obligacje)</t>
  </si>
  <si>
    <t>§ 931</t>
  </si>
  <si>
    <t>Inne źródła (wolne środki)</t>
  </si>
  <si>
    <t>§ 955</t>
  </si>
  <si>
    <t>Rozchody ogółem:</t>
  </si>
  <si>
    <t>Spłaty kredytów</t>
  </si>
  <si>
    <t>§ 992</t>
  </si>
  <si>
    <t>Spłaty pożyczek</t>
  </si>
  <si>
    <t>Spłaty pożyczek otrzymanych na finansowanie zadań realizowanych z udziałem środków pochodzących z budżetu Unii Europejskiej</t>
  </si>
  <si>
    <t>§ 963</t>
  </si>
  <si>
    <t>Udzielone pożyczki</t>
  </si>
  <si>
    <t>§ 991</t>
  </si>
  <si>
    <t>Lokaty</t>
  </si>
  <si>
    <t>§ 994</t>
  </si>
  <si>
    <t>Wykup papierów wartościowych (obligacji)</t>
  </si>
  <si>
    <t>§ 982</t>
  </si>
  <si>
    <t>Rozchody z tytułu innych rozliczeń</t>
  </si>
  <si>
    <t>§ 995</t>
  </si>
  <si>
    <t xml:space="preserve">Spłaty rat z tytułu zaciągniętych pożyczek i kredytów  oraz wykuo obligacji samorządowych wynoszą 2.597.808,00 zł, które zostaną uregulowane z przychodów z innych rozliczeń krajowych (wolne środki) w kwocie 2.511.798,00 zł i nadwyżki w kwocie 86.010,00 zł </t>
  </si>
  <si>
    <t xml:space="preserve">Prognoza kwoty długu i spłat na rok 2009 i lata następne </t>
  </si>
  <si>
    <t>W-wymagana</t>
  </si>
  <si>
    <t>Wyszczególnienie</t>
  </si>
  <si>
    <t>31.12.2006</t>
  </si>
  <si>
    <t>31.12.2007</t>
  </si>
  <si>
    <t>31.12.2008*</t>
  </si>
  <si>
    <t>Prognoza kwoty długu na 31 grudzień 2009 roku i lata nastepne</t>
  </si>
  <si>
    <t>O - opcjonalna</t>
  </si>
  <si>
    <t>w</t>
  </si>
  <si>
    <t>Zobowiązania według tytułów dłużnych: **</t>
  </si>
  <si>
    <t>1.1</t>
  </si>
  <si>
    <t>Zaciągnięte zobowiązania (bez art. 170 ust. 3 ufp); 1.1.1+1.1.2+1.1.3:</t>
  </si>
  <si>
    <t>1.1.1</t>
  </si>
  <si>
    <t>o</t>
  </si>
  <si>
    <t>pożyczki</t>
  </si>
  <si>
    <t>1.1.2</t>
  </si>
  <si>
    <t>kredyty</t>
  </si>
  <si>
    <t>1.1.3</t>
  </si>
  <si>
    <t>obligacje</t>
  </si>
  <si>
    <t>1.2</t>
  </si>
  <si>
    <t>Planowane w roku budżetowym (bez art. 170 ust. 3 ufp); 1.2.1+1.2.2+1.2.3:</t>
  </si>
  <si>
    <t>1.2.1</t>
  </si>
  <si>
    <t>1.2.2</t>
  </si>
  <si>
    <t>1.2.3</t>
  </si>
  <si>
    <t>1.3</t>
  </si>
  <si>
    <t>Zaciągnięte zobowiązania (art. 170 ust. 3 ufp); 1.3.1+1.3.2+1.3.3:</t>
  </si>
  <si>
    <t>1.3.1</t>
  </si>
  <si>
    <t>1.3.2</t>
  </si>
  <si>
    <t>1.3.3</t>
  </si>
  <si>
    <t>1.4</t>
  </si>
  <si>
    <t>Planowane w roku budżetowym (art. 170 ust. 3 ufp); 1.4.1+1.4.2+1.4.3:</t>
  </si>
  <si>
    <t>1.4.1</t>
  </si>
  <si>
    <t>1.4.2</t>
  </si>
  <si>
    <t>1.4.3</t>
  </si>
  <si>
    <t>1.5</t>
  </si>
  <si>
    <t>Prognozowany stan zobowiazań wymagalnych na 31 grudzień</t>
  </si>
  <si>
    <t>Spłata długu 2.1+2.2+2.3+2.4</t>
  </si>
  <si>
    <t>2.1</t>
  </si>
  <si>
    <t>Spłata rat kapitałowych (bez art. 169 ust. 3 ufp); 2.1.1+2.1.2+2.1.3+2.1.4</t>
  </si>
  <si>
    <t>2.1.1</t>
  </si>
  <si>
    <t xml:space="preserve">kredytów </t>
  </si>
  <si>
    <t>2.1.2</t>
  </si>
  <si>
    <t xml:space="preserve">pożyczek </t>
  </si>
  <si>
    <t>2.1.3</t>
  </si>
  <si>
    <t>wykup papierów wartościowych</t>
  </si>
  <si>
    <t>2.1.4</t>
  </si>
  <si>
    <t>udzielonych poręczeń</t>
  </si>
  <si>
    <t>2.2</t>
  </si>
  <si>
    <t>Spłata rat kapitałowych (art. 169 ust. 3 ufp); 2.2.1+2.2.2+2.2.3+2.2.4</t>
  </si>
  <si>
    <t>2.2.1</t>
  </si>
  <si>
    <t>kredytów</t>
  </si>
  <si>
    <t>2.2.3</t>
  </si>
  <si>
    <t>2.2.4</t>
  </si>
  <si>
    <t>2.3</t>
  </si>
  <si>
    <t>Spłata odsetek i dyskonta (bez art. 169 ust. 3 ufp)</t>
  </si>
  <si>
    <t>2.4</t>
  </si>
  <si>
    <t>Spłata odsetek i dyskonta (art. 169 ust. 3 ufp)</t>
  </si>
  <si>
    <t>Prognozowane dochody budżetowe</t>
  </si>
  <si>
    <t>Relacje do dochodów (w %):</t>
  </si>
  <si>
    <t>4.1</t>
  </si>
  <si>
    <t xml:space="preserve">długu (art. 170 ust. 1);       </t>
  </si>
  <si>
    <t>4.2</t>
  </si>
  <si>
    <t>długu po uwzględnieniu wyłączeń (art. 170 ust. 3);</t>
  </si>
  <si>
    <t>4.3</t>
  </si>
  <si>
    <t xml:space="preserve">spłaty zadłużenia (art. 169 ust. 1);  (2.1+2.2+2.3+2.4):3 </t>
  </si>
  <si>
    <t>4.4</t>
  </si>
  <si>
    <t xml:space="preserve">spłaty zadłużenia po uwzględnieniu wyłączeń (art. 169 ust. 3); (2.1+2.3):3 </t>
  </si>
  <si>
    <t>* w przypadku sporządzania załacznika do projektu budżetu - należy podać przewidywane wykonanie, w przypadku zmiany załącznika w ciągu roku budżetowego - należy podać wykonanie faktyczne.</t>
  </si>
  <si>
    <t xml:space="preserve">** stan zobowiązań na koniec roku z uwzględnieniem spłat dokonanych w trakcie roku budżetowego </t>
  </si>
  <si>
    <t>Dotacje podmiotowe w 2009 roku</t>
  </si>
  <si>
    <t>Nazwa instytucji</t>
  </si>
  <si>
    <t>Kwota dotacji</t>
  </si>
  <si>
    <t>LO dla dorosłych ALBERT Poznań - Występ</t>
  </si>
  <si>
    <t>LO dla dorosłych OKZ Kursal - Nakło</t>
  </si>
  <si>
    <t>Zespół Szkół dla Dorosłych (LO dla dorosłych, L Uzupełniające dla dorosłych) OKZ -Nakło</t>
  </si>
  <si>
    <r>
      <t xml:space="preserve">Niepubliczne Uzupełniające Liceum Ogólnokształcące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</si>
  <si>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r>
      <t xml:space="preserve">Niepubliczne Liceum Profilowane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</si>
  <si>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t>OKZ Kursal Nakło - PSZ Technik Rolnik</t>
  </si>
  <si>
    <t>OKZ Kursal Nakło - Technikum Handlowe</t>
  </si>
  <si>
    <t>OKZ Nakło Zespół Szkół dla Dorosłych - Technik Informatyk, Technik Administracji, Technik BHP</t>
  </si>
  <si>
    <t xml:space="preserve">Policealna Szkoła dla Dorosłych - Centrum Nauki Wiedza 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</si>
  <si>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„Pod Dębem" </t>
    </r>
    <r>
      <rPr>
        <sz val="12"/>
        <rFont val="Arial"/>
        <family val="2"/>
        <charset val="238"/>
      </rPr>
      <t>w Nakle nad Notecią</t>
    </r>
  </si>
  <si>
    <r>
      <t xml:space="preserve">Warsztat Terapii Zajeciowej </t>
    </r>
    <r>
      <rPr>
        <i/>
        <sz val="12"/>
        <rFont val="Arial"/>
        <family val="2"/>
        <charset val="238"/>
      </rPr>
      <t>„Pelikan"</t>
    </r>
    <r>
      <rPr>
        <sz val="12"/>
        <rFont val="Arial"/>
        <family val="2"/>
        <charset val="238"/>
      </rPr>
      <t xml:space="preserve"> w Szubinie</t>
    </r>
  </si>
  <si>
    <t>13.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</si>
  <si>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</si>
  <si>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14.</t>
  </si>
  <si>
    <t>Specjalny Ośrodek Wychowawczy w Kcyni</t>
  </si>
  <si>
    <t>Dochody i wydatki związane z realizacją zadań własnych powiatu nakielskiego w 2009 roku</t>
  </si>
  <si>
    <t>Rozdz</t>
  </si>
  <si>
    <t>Nazwa</t>
  </si>
  <si>
    <t>Dotacje ogółem</t>
  </si>
  <si>
    <t>Wydatki ogółem</t>
  </si>
  <si>
    <t>Transport i łączność</t>
  </si>
  <si>
    <t>Drogi publiczne powiatowe</t>
  </si>
  <si>
    <t>Dotacje celowe otrzymane z budżetu państwa na realizację inwestycji i zakupów inwestycyjnych własnych powiatu</t>
  </si>
  <si>
    <t>Wydatki inwestycyjne jednostek budżetowych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</si>
  <si>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</si>
  <si>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</si>
  <si>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</si>
  <si>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</si>
  <si>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</si>
  <si>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</si>
  <si>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</si>
  <si>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</si>
  <si>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</si>
  <si>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</si>
  <si>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</si>
  <si>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</si>
  <si>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</si>
  <si>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</si>
  <si>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</si>
  <si>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</si>
  <si>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</si>
  <si>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</si>
  <si>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</si>
  <si>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</si>
  <si>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</si>
  <si>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</si>
  <si>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</si>
  <si>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</si>
  <si>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</si>
  <si>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</si>
  <si>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</si>
  <si>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</si>
  <si>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</si>
  <si>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</si>
  <si>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</si>
  <si>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</si>
  <si>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Powiatowe Centrum Pomocy Rodzinie</t>
  </si>
  <si>
    <t xml:space="preserve">                DOCHODY BUDŻETU POWIATU NAKIELSKIEGO NA 2009 ROK</t>
  </si>
  <si>
    <t>Parag</t>
  </si>
  <si>
    <t>Przed zmianą</t>
  </si>
  <si>
    <t>Zmiana</t>
  </si>
  <si>
    <t>Po zmianie</t>
  </si>
  <si>
    <t>600</t>
  </si>
  <si>
    <t>505 700,00</t>
  </si>
  <si>
    <t>1 099 100,00</t>
  </si>
  <si>
    <t>1 604 800,00</t>
  </si>
  <si>
    <t>60014</t>
  </si>
  <si>
    <t>6300</t>
  </si>
  <si>
    <t>Wpływy z tytułu pomocy finansowej udzielanej między jednostkami samorządu terytorialnego na dofinansowanie własnych zadań inwestycyjnych i zakupów inwestycyjnych</t>
  </si>
  <si>
    <t>0,00</t>
  </si>
  <si>
    <t>500 000,00</t>
  </si>
  <si>
    <t>6430</t>
  </si>
  <si>
    <t>Dotacje celowe otrzymane z gminy na inwestycje i zakupy inwestycyjne realizowane na podstawie porozumień (umów) między jednostkami samorządu terytorialnego</t>
  </si>
  <si>
    <t>- 500 000,00</t>
  </si>
  <si>
    <t>700</t>
  </si>
  <si>
    <t>Gospodarka mieszkaniowa</t>
  </si>
  <si>
    <t>1 850 250,00</t>
  </si>
  <si>
    <t>20 000,00</t>
  </si>
  <si>
    <t>1 870 250,00</t>
  </si>
  <si>
    <t>70005</t>
  </si>
  <si>
    <t>Gospodarka gruntami i nieruchomościami</t>
  </si>
  <si>
    <t>2360</t>
  </si>
  <si>
    <t>Dochody jednostek samorządu terytorialnego związane z realizacją zadań z zakresu administracji rządowej oraz innych zadań zleconych ustawami</t>
  </si>
  <si>
    <t>83 250,00</t>
  </si>
  <si>
    <t>103 250,00</t>
  </si>
  <si>
    <t>750</t>
  </si>
  <si>
    <t>Administracja publiczna</t>
  </si>
  <si>
    <t>441 532,00</t>
  </si>
  <si>
    <t>72 058,00</t>
  </si>
  <si>
    <t>513 590,00</t>
  </si>
  <si>
    <t>75020</t>
  </si>
  <si>
    <t>Starostwa powiatowe</t>
  </si>
  <si>
    <t>153 432,00</t>
  </si>
  <si>
    <t>225 490,00</t>
  </si>
  <si>
    <t>0870</t>
  </si>
  <si>
    <t>Wpływy ze sprzedaży składników majątkowych</t>
  </si>
  <si>
    <t>61 442,00</t>
  </si>
  <si>
    <t>133 500,00</t>
  </si>
  <si>
    <t>754</t>
  </si>
  <si>
    <t>Bezpieczeństwo publiczne i ochrona przeciwpożarowa</t>
  </si>
  <si>
    <t>5 276 800,00</t>
  </si>
  <si>
    <t>78 900,00</t>
  </si>
  <si>
    <t>5 355 700,00</t>
  </si>
  <si>
    <t>75411</t>
  </si>
  <si>
    <t>Komendy powiatowe Państwowej Straży Pożarnej</t>
  </si>
  <si>
    <t>2110</t>
  </si>
  <si>
    <t>Dotacje celowe otrzymane z budżetu państwa na zadania bieżące z zakresu administracji rządowej oraz inne zadania zlecone ustawami realizowane przez powiat</t>
  </si>
  <si>
    <t>5 276 000,00</t>
  </si>
  <si>
    <t>5 354 900,00</t>
  </si>
  <si>
    <t>758</t>
  </si>
  <si>
    <t>Różne rozliczenia</t>
  </si>
  <si>
    <t>41 916 127,00</t>
  </si>
  <si>
    <t>110 000,00</t>
  </si>
  <si>
    <t>42 026 127,00</t>
  </si>
  <si>
    <t>75814</t>
  </si>
  <si>
    <t>Różne rozliczenia finansowe</t>
  </si>
  <si>
    <t>611 516,00</t>
  </si>
  <si>
    <t>721 516,00</t>
  </si>
  <si>
    <t>0920</t>
  </si>
  <si>
    <t>Pozostałe odsetki</t>
  </si>
  <si>
    <t>130 000,00</t>
  </si>
  <si>
    <t>240 000,00</t>
  </si>
  <si>
    <t>801</t>
  </si>
  <si>
    <t>Oświata i wychowanie</t>
  </si>
  <si>
    <t>166 600,00</t>
  </si>
  <si>
    <t>- 100 000,00</t>
  </si>
  <si>
    <t>66 600,00</t>
  </si>
  <si>
    <t>80130</t>
  </si>
  <si>
    <t>Szkoły zawodowe</t>
  </si>
  <si>
    <t>144 800,00</t>
  </si>
  <si>
    <t>44 800,00</t>
  </si>
  <si>
    <t>100 000,00</t>
  </si>
  <si>
    <t>852</t>
  </si>
  <si>
    <t>2 579 050,00</t>
  </si>
  <si>
    <t>- 72 170,00</t>
  </si>
  <si>
    <t>2 506 880,00</t>
  </si>
  <si>
    <t>85202</t>
  </si>
  <si>
    <t>1 940 500,00</t>
  </si>
  <si>
    <t>- 82 170,00</t>
  </si>
  <si>
    <t>1 858 330,00</t>
  </si>
  <si>
    <t>0830</t>
  </si>
  <si>
    <t>Wpływy z usług</t>
  </si>
  <si>
    <t>1 411 800,00</t>
  </si>
  <si>
    <t>1 311 800,00</t>
  </si>
  <si>
    <t>2400</t>
  </si>
  <si>
    <t>Wpływy do budżetu nadwyżki dochodów własnych lub środków obrotowych</t>
  </si>
  <si>
    <t>30 000,00</t>
  </si>
  <si>
    <t>17 830,00</t>
  </si>
  <si>
    <t>47 830,00</t>
  </si>
  <si>
    <t>85204</t>
  </si>
  <si>
    <t>Rodziny zastępcze</t>
  </si>
  <si>
    <t>183 000,00</t>
  </si>
  <si>
    <t>10 000,00</t>
  </si>
  <si>
    <t>193 000,00</t>
  </si>
  <si>
    <t>0960</t>
  </si>
  <si>
    <t>Otrzymane spadki, zapisy i darowizny w postaci pieniężnej</t>
  </si>
  <si>
    <t>853</t>
  </si>
  <si>
    <t>Pozostałe zadania w zakresie polityki społecznej</t>
  </si>
  <si>
    <t>1 091 792,00</t>
  </si>
  <si>
    <t>203 571,00</t>
  </si>
  <si>
    <t>1 295 363,00</t>
  </si>
  <si>
    <t>85333</t>
  </si>
  <si>
    <t>Powiatowe urzędy pracy</t>
  </si>
  <si>
    <t>840 709,00</t>
  </si>
  <si>
    <t>160,00</t>
  </si>
  <si>
    <t>840 869,00</t>
  </si>
  <si>
    <t>0970</t>
  </si>
  <si>
    <t>Wpływy z różnych dochodów</t>
  </si>
  <si>
    <t>85395</t>
  </si>
  <si>
    <t>Pozostała działalność</t>
  </si>
  <si>
    <t>33 083,00</t>
  </si>
  <si>
    <t>203 411,00</t>
  </si>
  <si>
    <t>236 494,00</t>
  </si>
  <si>
    <t>2008</t>
  </si>
  <si>
    <t>Dotacje rozwojowe oraz środki na finansowanie Wspólnej Polityki Rolnej</t>
  </si>
  <si>
    <t>193 183,00</t>
  </si>
  <si>
    <t>2009</t>
  </si>
  <si>
    <t>10 228,00</t>
  </si>
  <si>
    <t>854</t>
  </si>
  <si>
    <t>Edukacyjna opieka wychowawcza</t>
  </si>
  <si>
    <t>236 200,00</t>
  </si>
  <si>
    <t>19 525,00</t>
  </si>
  <si>
    <t>255 725,00</t>
  </si>
  <si>
    <t>85410</t>
  </si>
  <si>
    <t>Internaty i bursy szkolne</t>
  </si>
  <si>
    <t>165 300,00</t>
  </si>
  <si>
    <t>0910</t>
  </si>
  <si>
    <t>Odsetki od nieterminowych wpłat z tytułu podatków i opłat</t>
  </si>
  <si>
    <t>300,00</t>
  </si>
  <si>
    <t>- 300,00</t>
  </si>
  <si>
    <t>85420</t>
  </si>
  <si>
    <t>Młodzieżowe ośrodki wychowawcze</t>
  </si>
  <si>
    <t>63 500,00</t>
  </si>
  <si>
    <t>83 025,00</t>
  </si>
  <si>
    <t>0580</t>
  </si>
  <si>
    <t>Grzywny i inne kary pieniężne od osób prawnych i innych jednostek organizacyjnych</t>
  </si>
  <si>
    <t>Kultura fizyczna i sport</t>
  </si>
  <si>
    <t>400 000,00</t>
  </si>
  <si>
    <t>Obiekty sportowe</t>
  </si>
  <si>
    <t>433 000,00</t>
  </si>
  <si>
    <t>Razem:</t>
  </si>
  <si>
    <t>66 126 023,00</t>
  </si>
  <si>
    <t>Strona 2 z 2</t>
  </si>
  <si>
    <t xml:space="preserve">Zadania inwestycyjne powiatu nakielskiego w 2009 roku </t>
  </si>
  <si>
    <t xml:space="preserve">Nazwa zadania inwestycyjnego </t>
  </si>
  <si>
    <t>Partycypacja w budowie ścieżki rowerowo-pieszej Nakło-Paterek 100.000,00 zł i partycypacja w przygotowaniu dokumentacji nowego rozwiązania komunikacyjnego - skrzyżowanie dróg Nr 241 i Nr 246 w Paterku</t>
  </si>
  <si>
    <t>Gmina Nakło</t>
  </si>
  <si>
    <t>Modernizacja (Remont) drogi powiatowej Nr 1916 Samostrzel - Sadki</t>
  </si>
  <si>
    <t>Zarząd Dróg Powiatowych</t>
  </si>
  <si>
    <t>Modernizacja (Remont) drogi powiatowej Nr 1912 Liszkowo-Sadki</t>
  </si>
  <si>
    <t>Modernizacja (Remont) drogi powiatowej Nr 1905 Liszkowo-Mrocza</t>
  </si>
  <si>
    <t>Modernizacja (Remont) drogi powiatowej Nr 1921 Paterek-Łankowiczki</t>
  </si>
  <si>
    <t>Przebudowa drogi powiatowej Nr 1932 Sipiory-Czerwonak</t>
  </si>
  <si>
    <t>Modernizacja (Remont) drogi powiatowej nr 1934 Zalesie Szaradowo</t>
  </si>
  <si>
    <t>Modernizacja (Remont) drogi powiatowej nr 1950 Rynarzewo -Łabiszyn</t>
  </si>
  <si>
    <t>Modernizacja (Remont) drogi powiatowej Nr 1928 Smogulec - Kcynia</t>
  </si>
  <si>
    <t xml:space="preserve">Modernizacja (Remont) drogi powiatowej Nr 1906 Dziunin-Mrocza  </t>
  </si>
  <si>
    <t>Rozbudowa drogipowiatowej Nr 1939 Miastowice-Podobowice</t>
  </si>
  <si>
    <t>Modernizacja (Remont) drogi powiatowej Nr 1930 Dobieszewko-Kcynia</t>
  </si>
  <si>
    <t>Modernizacja (Remont) drogi powiatowej Nr 1926 Nakło-Bydgoszcz</t>
  </si>
  <si>
    <t>Zakup dwóch zestawów komputerowych dla Zarządu Drogowego</t>
  </si>
  <si>
    <t>B.</t>
  </si>
  <si>
    <t xml:space="preserve">Zakup kosiarki bijakowej dla Zarządu Dróg Powiatowych </t>
  </si>
  <si>
    <t>Instalacja klimatyzacji w budynku Starostwa Powiatowego w Nakle nad Notecią</t>
  </si>
  <si>
    <t>Starostwo Powiatowe</t>
  </si>
  <si>
    <t xml:space="preserve">Rezerwy na wydatki, których szczegółowy podział na pozycje klasyfikacji budżetowej nie mógł być dokonany w okresie planowania budżetu </t>
  </si>
  <si>
    <t>Zakup systemu informatycznego w Starostwie Powiatowym - Wydział Finansowy</t>
  </si>
  <si>
    <t>Zakup sprzętu informatycznego - zestawy komputerowe dla Starostwa Powiatowego</t>
  </si>
  <si>
    <t>Rozbudowa sieci komputerowej w Starostwie Powiatowym, zakup serwera na systemie Windows 2003 Serwer</t>
  </si>
  <si>
    <t>Budowa sali gimnastycznej przy                 I Liceum Ogólnokształcącym w Szubinie</t>
  </si>
  <si>
    <t>Budowa centrum rekreacyjno-sportowego (sali gimnastycznej) przy ZSP im. S. Staszica w Nakle nad Notecią</t>
  </si>
  <si>
    <t>Opracowanie studium wykonalności przystani wodnej na rzece Noteć w Nakle nad Notecią</t>
  </si>
  <si>
    <t>Budowa przystani wodnej na rzece Noteć w Nakle nad Notecią - dokumentacja projektowa</t>
  </si>
  <si>
    <t>Budowa boiska sportowego Orlik przy ZSP w Szubinie</t>
  </si>
  <si>
    <t>Termomodernizacja budynku internatu przy ZSP w Szubinie (docieplenie ścian, wymiana okien, drzwi)</t>
  </si>
  <si>
    <t>Zakup kontenera sanitarnego na przystań wodną</t>
  </si>
  <si>
    <t>Zespół Szkół Żeglugi Śródlądowej</t>
  </si>
  <si>
    <t>Termomodernizacja budynku szkoły ZSŻŚ w Nakle nad Notecią (docieplenie ścian, wymiana okien, docieplenie dachu)</t>
  </si>
  <si>
    <t>Termomodernizacja budynku szkoły ZSP w Nakle nad Notecią (docieplenie elewacji,)</t>
  </si>
  <si>
    <t>Zakup pomp wodnych do silników głównych statku szkolnego</t>
  </si>
  <si>
    <t>Termomodernizacja budynku szkoły ZSS w Szubinie (docieplenie ścian, wymiana okien,docieplenie dachu)</t>
  </si>
  <si>
    <t>Zakup samochodu - bus dla Młodzieżowego Ośrodka Wychowawczego w Samostrzelu</t>
  </si>
  <si>
    <t>Młodzieżowy Ośrodek Wychowawczy w Samostrzelu</t>
  </si>
  <si>
    <t>Zakup oprogramowania i licencji do pracy z mapą cyfrową w Powiatowym Centrum Zarządzania Kryzysowego</t>
  </si>
  <si>
    <t>Budowa szybu i instalacja windy dla Środowiskowego Domu Samopomocy w Nakle nad Notecią</t>
  </si>
  <si>
    <t xml:space="preserve">Dom Pomocy Społecznej </t>
  </si>
  <si>
    <t xml:space="preserve">Modernizacja budynku w Szubinie przeznaczonego na filię Powiatowego Urzędu Pracy </t>
  </si>
  <si>
    <t>WYDATKI BUDŻETU POWIATU NAKIELSKIEGO NA 2009 ROK</t>
  </si>
  <si>
    <t>12 564 100,00</t>
  </si>
  <si>
    <t>- 900,00</t>
  </si>
  <si>
    <t>12 563 200,00</t>
  </si>
  <si>
    <t>12 451 600,00</t>
  </si>
  <si>
    <t>12 450 700,00</t>
  </si>
  <si>
    <t>10 210 000,00</t>
  </si>
  <si>
    <t>- 30 900,00</t>
  </si>
  <si>
    <t>10 179 100,00</t>
  </si>
  <si>
    <t>6060</t>
  </si>
  <si>
    <t>Wydatki na zakupy inwestycyjne jednostek budżetowych</t>
  </si>
  <si>
    <t>7 000,00</t>
  </si>
  <si>
    <t>37 000,00</t>
  </si>
  <si>
    <t>5 355 900,00</t>
  </si>
  <si>
    <t>5 434 800,00</t>
  </si>
  <si>
    <t>3070</t>
  </si>
  <si>
    <t>Wydatki osobowe niezaliczone do uposażeń wypłacane żołnierzom i funkcjonariuszom</t>
  </si>
  <si>
    <t>307 100,00</t>
  </si>
  <si>
    <t>62 450,00</t>
  </si>
  <si>
    <t>369 550,00</t>
  </si>
  <si>
    <t>4060</t>
  </si>
  <si>
    <t xml:space="preserve">Pozostałe należności żołnierzy zawodowych i nadterminowych oraz funkcjonariuszy </t>
  </si>
  <si>
    <t>273 950,00</t>
  </si>
  <si>
    <t>16 450,00</t>
  </si>
  <si>
    <t>290 400,00</t>
  </si>
  <si>
    <t>299 290,00</t>
  </si>
  <si>
    <t>131 315,00</t>
  </si>
  <si>
    <t>430 605,00</t>
  </si>
  <si>
    <t>75818</t>
  </si>
  <si>
    <t>Rezerwy ogólne i celowe</t>
  </si>
  <si>
    <t>4810</t>
  </si>
  <si>
    <t>Rezerwy</t>
  </si>
  <si>
    <t>269 290,00</t>
  </si>
  <si>
    <t>400 605,00</t>
  </si>
  <si>
    <t>32 048 382,00</t>
  </si>
  <si>
    <t>- 1 975 810,00</t>
  </si>
  <si>
    <t>30 072 572,00</t>
  </si>
  <si>
    <t>14 959 851,00</t>
  </si>
  <si>
    <t>12 984 041,00</t>
  </si>
  <si>
    <t>6 492 810,00</t>
  </si>
  <si>
    <t>4 517 000,00</t>
  </si>
  <si>
    <t>7 095 200,00</t>
  </si>
  <si>
    <t>187 603,00</t>
  </si>
  <si>
    <t>7 282 803,00</t>
  </si>
  <si>
    <t>1 978 500,00</t>
  </si>
  <si>
    <t>4740</t>
  </si>
  <si>
    <t>Zakup materiałów papierniczych do sprzętu drukarskiego i urządzeń kserograficznych</t>
  </si>
  <si>
    <t>2 000,00</t>
  </si>
  <si>
    <t>- 1 000,00</t>
  </si>
  <si>
    <t>1 000,00</t>
  </si>
  <si>
    <t>4750</t>
  </si>
  <si>
    <t>Zakup akcesoriów komputerowych, w tym programów i licencji</t>
  </si>
  <si>
    <t>3 000,00</t>
  </si>
  <si>
    <t>85203</t>
  </si>
  <si>
    <t>Ośrodki wsparcia</t>
  </si>
  <si>
    <t>243 000,00</t>
  </si>
  <si>
    <t>187 000,00</t>
  </si>
  <si>
    <t>430 000,00</t>
  </si>
  <si>
    <t>24 500,00</t>
  </si>
  <si>
    <t>23 500,00</t>
  </si>
  <si>
    <t>500,00</t>
  </si>
  <si>
    <t>1 500,00</t>
  </si>
  <si>
    <t>1 809 800,00</t>
  </si>
  <si>
    <t>- 985,00</t>
  </si>
  <si>
    <t>1 808 815,00</t>
  </si>
  <si>
    <t>3110</t>
  </si>
  <si>
    <t>Świadczenia społeczne</t>
  </si>
  <si>
    <t>1 441 000,00</t>
  </si>
  <si>
    <t>- 10 985,00</t>
  </si>
  <si>
    <t>1 430 015,00</t>
  </si>
  <si>
    <t>2 151,00</t>
  </si>
  <si>
    <t>7 849,00</t>
  </si>
  <si>
    <t>85218</t>
  </si>
  <si>
    <t>Powiatowe centra pomocy rodzinie</t>
  </si>
  <si>
    <t>566 800,00</t>
  </si>
  <si>
    <t>1 588,00</t>
  </si>
  <si>
    <t>568 388,00</t>
  </si>
  <si>
    <t>15 500,00</t>
  </si>
  <si>
    <t>- 2 000,00</t>
  </si>
  <si>
    <t>13 500,00</t>
  </si>
  <si>
    <t>3 500,00</t>
  </si>
  <si>
    <t>5 088,00</t>
  </si>
  <si>
    <t>4370</t>
  </si>
  <si>
    <t>Opłata z tytułu zakupu usług telekomunikacyjnych telefonii stacjinarnej</t>
  </si>
  <si>
    <t>4 000,00</t>
  </si>
  <si>
    <t>6 000,00</t>
  </si>
  <si>
    <t>3 176 340,00</t>
  </si>
  <si>
    <t>217 276,00</t>
  </si>
  <si>
    <t>3 393 616,00</t>
  </si>
  <si>
    <t>85311</t>
  </si>
  <si>
    <t>Rehabilitacja zawodowa i społeczna osób niepełnosprawnych</t>
  </si>
  <si>
    <t>128 700,00</t>
  </si>
  <si>
    <t>2 880,00</t>
  </si>
  <si>
    <t>131 580,00</t>
  </si>
  <si>
    <t>2580</t>
  </si>
  <si>
    <t>Dotacja podmiotowa z budżetu dla jednostek niezaliczanych do sektora finansów publicznych</t>
  </si>
  <si>
    <t>85321</t>
  </si>
  <si>
    <t>Zespoły do spraw orzekania o niepełnosprawności</t>
  </si>
  <si>
    <t>267 400,00</t>
  </si>
  <si>
    <t>93 200,00</t>
  </si>
  <si>
    <t>5 000,00</t>
  </si>
  <si>
    <t>98 200,00</t>
  </si>
  <si>
    <t>4170</t>
  </si>
  <si>
    <t>Wynagrodzenia bezosobowe</t>
  </si>
  <si>
    <t>79 200,00</t>
  </si>
  <si>
    <t>- 5 000,00</t>
  </si>
  <si>
    <t>74 200,00</t>
  </si>
  <si>
    <t>44 204,00</t>
  </si>
  <si>
    <t>214 396,00</t>
  </si>
  <si>
    <t>258 600,00</t>
  </si>
  <si>
    <t>3119</t>
  </si>
  <si>
    <t>10 985,00</t>
  </si>
  <si>
    <t>4018</t>
  </si>
  <si>
    <t>63 394,00</t>
  </si>
  <si>
    <t>4019</t>
  </si>
  <si>
    <t>3 356,00</t>
  </si>
  <si>
    <t>4048</t>
  </si>
  <si>
    <t>Dodatkowe wynagrodzenie roczne</t>
  </si>
  <si>
    <t>1 425,00</t>
  </si>
  <si>
    <t>4049</t>
  </si>
  <si>
    <t>75,00</t>
  </si>
  <si>
    <t>4118</t>
  </si>
  <si>
    <t>126,00</t>
  </si>
  <si>
    <t>10 209,00</t>
  </si>
  <si>
    <t>10 335,00</t>
  </si>
  <si>
    <t>4119</t>
  </si>
  <si>
    <t>22,00</t>
  </si>
  <si>
    <t>541,00</t>
  </si>
  <si>
    <t>563,00</t>
  </si>
  <si>
    <t>4128</t>
  </si>
  <si>
    <t>20,00</t>
  </si>
  <si>
    <t>1 681,00</t>
  </si>
  <si>
    <t>1 701,00</t>
  </si>
  <si>
    <t>4129</t>
  </si>
  <si>
    <t>4,00</t>
  </si>
  <si>
    <t>89,00</t>
  </si>
  <si>
    <t>93,00</t>
  </si>
  <si>
    <t>4178</t>
  </si>
  <si>
    <t>1 424,00</t>
  </si>
  <si>
    <t>5 926,00</t>
  </si>
  <si>
    <t>7 350,00</t>
  </si>
  <si>
    <t>4179</t>
  </si>
  <si>
    <t>251,00</t>
  </si>
  <si>
    <t>314,00</t>
  </si>
  <si>
    <t>565,00</t>
  </si>
  <si>
    <t>4218</t>
  </si>
  <si>
    <t>12 774,00</t>
  </si>
  <si>
    <t>4219</t>
  </si>
  <si>
    <t>676,00</t>
  </si>
  <si>
    <t>4228</t>
  </si>
  <si>
    <t>12 634,00</t>
  </si>
  <si>
    <t>4229</t>
  </si>
  <si>
    <t>669,00</t>
  </si>
  <si>
    <t>4308</t>
  </si>
  <si>
    <t>26 551,00</t>
  </si>
  <si>
    <t>82 908,00</t>
  </si>
  <si>
    <t>109 459,00</t>
  </si>
  <si>
    <t>4309</t>
  </si>
  <si>
    <t>4 685,00</t>
  </si>
  <si>
    <t>4 390,00</t>
  </si>
  <si>
    <t>9 075,00</t>
  </si>
  <si>
    <t>4418</t>
  </si>
  <si>
    <t>Podróże służbowe krajowe</t>
  </si>
  <si>
    <t>285,00</t>
  </si>
  <si>
    <t>4419</t>
  </si>
  <si>
    <t>15,00</t>
  </si>
  <si>
    <t>4448</t>
  </si>
  <si>
    <t>1 045,00</t>
  </si>
  <si>
    <t>4449</t>
  </si>
  <si>
    <t>55,00</t>
  </si>
  <si>
    <t>4758</t>
  </si>
  <si>
    <t>902,00</t>
  </si>
  <si>
    <t>4759</t>
  </si>
  <si>
    <t>48,00</t>
  </si>
  <si>
    <t>512 850,00</t>
  </si>
  <si>
    <t>1 300 000,00</t>
  </si>
  <si>
    <t>1 812 850,00</t>
  </si>
  <si>
    <t>1 700 000,00</t>
  </si>
  <si>
    <t>78 543 802,00</t>
  </si>
  <si>
    <t>- 61 616,00</t>
  </si>
  <si>
    <t>78 482 186,00</t>
  </si>
  <si>
    <t>Dochody i wydatki związane z realizacją zadań z zakresu administracji rządowej wykonywanych na podstawie porozumień  z organami administracji rządowej w 2009 roku</t>
  </si>
  <si>
    <t>dzial</t>
  </si>
  <si>
    <t>rozdzial</t>
  </si>
  <si>
    <t>paragraf</t>
  </si>
  <si>
    <t>tresc-DOCHODY</t>
  </si>
  <si>
    <t>010</t>
  </si>
  <si>
    <t>Rolnictwo i łowiectwo</t>
  </si>
  <si>
    <t>35 000,00</t>
  </si>
  <si>
    <t>01005</t>
  </si>
  <si>
    <t>Prace geodezyjno-urządzeniowe na potrzeby rolnictwa</t>
  </si>
  <si>
    <t>70 000,00</t>
  </si>
  <si>
    <t>710</t>
  </si>
  <si>
    <t>Działalność usługowa</t>
  </si>
  <si>
    <t>450 400,00</t>
  </si>
  <si>
    <t>71013</t>
  </si>
  <si>
    <t>Prace geodezyjne i kartograficzne (nieinwestycyjne)</t>
  </si>
  <si>
    <t>50 000,00</t>
  </si>
  <si>
    <t>71014</t>
  </si>
  <si>
    <t>Opracowania geodezyjne i kartograficzne</t>
  </si>
  <si>
    <t>11 400,00</t>
  </si>
  <si>
    <t>71015</t>
  </si>
  <si>
    <t>Nadzór budowlany</t>
  </si>
  <si>
    <t>389 000,00</t>
  </si>
  <si>
    <t>288 100,00</t>
  </si>
  <si>
    <t>75011</t>
  </si>
  <si>
    <t>Urzędy wojewódzkie</t>
  </si>
  <si>
    <t>249 500,00</t>
  </si>
  <si>
    <t>75045</t>
  </si>
  <si>
    <t>Komisje poborowe</t>
  </si>
  <si>
    <t>38 600,00</t>
  </si>
  <si>
    <t>752</t>
  </si>
  <si>
    <t>Obrona narodowa</t>
  </si>
  <si>
    <t>75212</t>
  </si>
  <si>
    <t>Pozostałe wydatki obronne</t>
  </si>
  <si>
    <t>851</t>
  </si>
  <si>
    <t>Ochrona zdrowia</t>
  </si>
  <si>
    <t>1 183 000,00</t>
  </si>
  <si>
    <t>85156</t>
  </si>
  <si>
    <t>Składki na ubezpieczenie zdrowotne oraz świadczenia dla osób nie objętych obowiązkiem ubezpieczenia zdrowotnego</t>
  </si>
  <si>
    <t>154 000,00</t>
  </si>
  <si>
    <t>Razem: 7 703 500</t>
  </si>
  <si>
    <t>tresc-WYDATKI</t>
  </si>
  <si>
    <t>12 000,00</t>
  </si>
  <si>
    <t>15 000,00</t>
  </si>
  <si>
    <t>28 000,00</t>
  </si>
  <si>
    <t>4480</t>
  </si>
  <si>
    <t>Podatek od nieruchomości</t>
  </si>
  <si>
    <t>4590</t>
  </si>
  <si>
    <t>Kary i odszkodowania wypłacane na rzecz osób fizycznych</t>
  </si>
  <si>
    <t>4610</t>
  </si>
  <si>
    <t>Koszty postępowania sądowego i prokuratorskiego</t>
  </si>
  <si>
    <t>Wydatki osobowe niezaliczone do wynagrodzeń</t>
  </si>
  <si>
    <t>200,00</t>
  </si>
  <si>
    <t>73 000,00</t>
  </si>
  <si>
    <t>4020</t>
  </si>
  <si>
    <t>Wynagrodzenia osobowe członków korpusu służby cywilnej</t>
  </si>
  <si>
    <t>169 425,00</t>
  </si>
  <si>
    <t>16 198,00</t>
  </si>
  <si>
    <t>45 000,00</t>
  </si>
  <si>
    <t>9 360,00</t>
  </si>
  <si>
    <t>4240</t>
  </si>
  <si>
    <t>Zakup pomocy naukowych, dydaktycznych i książek</t>
  </si>
  <si>
    <t>400,00</t>
  </si>
  <si>
    <t>600,00</t>
  </si>
  <si>
    <t>12 567,00</t>
  </si>
  <si>
    <t>4350</t>
  </si>
  <si>
    <t>Zakup usług dostępu do sieci Internet</t>
  </si>
  <si>
    <t>768,00</t>
  </si>
  <si>
    <t>4360</t>
  </si>
  <si>
    <t>Opłaty z tytułu zakupu usług telekomunikacyjnych telefonii komórkowej</t>
  </si>
  <si>
    <t>586,00</t>
  </si>
  <si>
    <t>4400</t>
  </si>
  <si>
    <t>Opłaty za administrowanie i czynsze za budynki, lokale i pomieszczenia garażowe</t>
  </si>
  <si>
    <t>17 690,00</t>
  </si>
  <si>
    <t>4410</t>
  </si>
  <si>
    <t>2 500,00</t>
  </si>
  <si>
    <t>5 100,00</t>
  </si>
  <si>
    <t>4550</t>
  </si>
  <si>
    <t>Szkolenia członków korpusu służby cywilnej</t>
  </si>
  <si>
    <t>4700</t>
  </si>
  <si>
    <t xml:space="preserve">Szkolenia pracowników niebędących członkami korpusu służby cywilnej </t>
  </si>
  <si>
    <t>1 400,00</t>
  </si>
  <si>
    <t>3 806,00</t>
  </si>
  <si>
    <t>191 000,00</t>
  </si>
  <si>
    <t>25 000,00</t>
  </si>
  <si>
    <t>8 300,00</t>
  </si>
  <si>
    <t>1 300,00</t>
  </si>
  <si>
    <t>1 700,00</t>
  </si>
  <si>
    <t>3030</t>
  </si>
  <si>
    <t xml:space="preserve">Różne wydatki na rzecz osób fizycznych </t>
  </si>
  <si>
    <t>6 930,00</t>
  </si>
  <si>
    <t>1 170,00</t>
  </si>
  <si>
    <t>189,00</t>
  </si>
  <si>
    <t>9 550,00</t>
  </si>
  <si>
    <t>6 416,00</t>
  </si>
  <si>
    <t>3 400,00</t>
  </si>
  <si>
    <t>5 700,00</t>
  </si>
  <si>
    <t>1 255,00</t>
  </si>
  <si>
    <t>2 990,00</t>
  </si>
  <si>
    <t>1 920,00</t>
  </si>
  <si>
    <t>23 505,00</t>
  </si>
  <si>
    <t>66 055,00</t>
  </si>
  <si>
    <t>4 680,00</t>
  </si>
  <si>
    <t>4050</t>
  </si>
  <si>
    <t>Uposażenia żołnierzy zawodowych i nadterminowych oraz funkcjonariuszy</t>
  </si>
  <si>
    <t>3 570 260,00</t>
  </si>
  <si>
    <t>4070</t>
  </si>
  <si>
    <t>Dodatkowe uposażenie roczne dla żołnierzy zawodowych oraz nagrody roczne dla funkcjonariuszy</t>
  </si>
  <si>
    <t>297 349,00</t>
  </si>
  <si>
    <t>13 518,00</t>
  </si>
  <si>
    <t>2 215,00</t>
  </si>
  <si>
    <t>4180</t>
  </si>
  <si>
    <t>Równoważniki pieniężne i ekwiwalenty dla żołnierzy i funkcjonariuszy</t>
  </si>
  <si>
    <t>177 408,00</t>
  </si>
  <si>
    <t>195 000,00</t>
  </si>
  <si>
    <t>4250</t>
  </si>
  <si>
    <t>Zakup sprzętu i uzbrojenia</t>
  </si>
  <si>
    <t>24 000,00</t>
  </si>
  <si>
    <t>83 831,00</t>
  </si>
  <si>
    <t>2 800,00</t>
  </si>
  <si>
    <t>8 800,00</t>
  </si>
  <si>
    <t>16 000,00</t>
  </si>
  <si>
    <t>3 549,00</t>
  </si>
  <si>
    <t>4510</t>
  </si>
  <si>
    <t>Opłaty na rzecz budżetu państwa</t>
  </si>
  <si>
    <t>260,00</t>
  </si>
  <si>
    <t>4130</t>
  </si>
  <si>
    <t>Składki na ubezpieczenie zdrowotne</t>
  </si>
  <si>
    <t>122 000,00</t>
  </si>
  <si>
    <t>3 300,00</t>
  </si>
  <si>
    <t>21 000,00</t>
  </si>
  <si>
    <t>Zakup leków, wyrobów medycznych i produktów biobójczych</t>
  </si>
  <si>
    <t>9 000,00</t>
  </si>
  <si>
    <t>4 500,00</t>
  </si>
  <si>
    <t>43 300,00</t>
  </si>
  <si>
    <t>3 700,00</t>
  </si>
  <si>
    <t>7 500,00</t>
  </si>
  <si>
    <t>60 000,00</t>
  </si>
  <si>
    <t>Dochody i wydatki związane z realizacją zadań wykonywanych na podstawie porozumień (umów) między jednostkami samorządu terytorialnego w 2009 roku</t>
  </si>
  <si>
    <t>Rodzaj:</t>
  </si>
  <si>
    <t>Porozumienia- DOCHODY</t>
  </si>
  <si>
    <t>25 940,00</t>
  </si>
  <si>
    <t>2310</t>
  </si>
  <si>
    <t>Dotacje celowe otrzymane z gminy na zadania bieżące realizowane na podstawie porozumień (umów) między jednostkami samorządu terytorialnego</t>
  </si>
  <si>
    <t>384 000,00</t>
  </si>
  <si>
    <t>85201</t>
  </si>
  <si>
    <t>Placówki opiekuńczo-wychowawcze</t>
  </si>
  <si>
    <t>201 000,00</t>
  </si>
  <si>
    <t>2320</t>
  </si>
  <si>
    <t>Dotacje celowe otrzymane z powiatu na zadania bieżące realizowane na podstawie porozumień (umów) między jednostkami samorządu terytorialnego</t>
  </si>
  <si>
    <t>2328</t>
  </si>
  <si>
    <t>28 121,00</t>
  </si>
  <si>
    <t>2329</t>
  </si>
  <si>
    <t>4 962,00</t>
  </si>
  <si>
    <t>7 200,00</t>
  </si>
  <si>
    <t>85415</t>
  </si>
  <si>
    <t>Pomoc materialna dla uczniów</t>
  </si>
  <si>
    <t>2330</t>
  </si>
  <si>
    <t>Dotacje celowe otrzymane od samorządu województwa na zadania bieżące realizowane na podstawie porozumień (umów) między jednostkami samorządu terytorialnego</t>
  </si>
  <si>
    <t>1 050 223,00</t>
  </si>
  <si>
    <t>- 600 000,00</t>
  </si>
  <si>
    <t>450 223,00</t>
  </si>
  <si>
    <t>Porozumienia-WYDATKI</t>
  </si>
  <si>
    <t>Paragraf</t>
  </si>
  <si>
    <t>18 940,00</t>
  </si>
  <si>
    <t>1 410,00</t>
  </si>
  <si>
    <t>3 090,00</t>
  </si>
  <si>
    <t>71 000,00</t>
  </si>
  <si>
    <t>4 600,00</t>
  </si>
  <si>
    <t>1 800,00</t>
  </si>
  <si>
    <t>100,00</t>
  </si>
  <si>
    <t>13 900,00</t>
  </si>
  <si>
    <t>700,00</t>
  </si>
  <si>
    <t>800,00</t>
  </si>
  <si>
    <t>4708</t>
  </si>
  <si>
    <t>4709</t>
  </si>
  <si>
    <t>3240</t>
  </si>
  <si>
    <t>Stypendia dla uczniów</t>
  </si>
  <si>
    <t>Plan finansowy rachunku dochodów własnych i wydatków z nich finansowanych na 2009 rok</t>
  </si>
  <si>
    <t>Stan środków obrotowych na początek roku</t>
  </si>
  <si>
    <t>80148</t>
  </si>
  <si>
    <t>Stołówki szkolne</t>
  </si>
  <si>
    <t>Stan środków obrotowych na koniec roku</t>
  </si>
  <si>
    <t>0</t>
  </si>
  <si>
    <t>Przychody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</si>
  <si>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</si>
  <si>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</si>
  <si>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Koszty</t>
  </si>
  <si>
    <t>4530</t>
  </si>
  <si>
    <t>Podatek od towarów i usług (VAT).</t>
  </si>
  <si>
    <t>Wpłata do budżetu nadwyżki dochodów własnych</t>
  </si>
  <si>
    <t>Wydatki * na programy i projekty realizowane ze środków pochodzących z funduszy strukturalnych i Funduszu Spójności</t>
  </si>
  <si>
    <t>Projekt</t>
  </si>
  <si>
    <t>Kategoria interwencji funduszy strukturalnych</t>
  </si>
  <si>
    <t>Klasyfikacja  (dział, rozdział, paragraf)</t>
  </si>
  <si>
    <t>Wydatki w okresie realizacji Projektu   (całkowita wartość Projektu )          ( 6+7 )</t>
  </si>
  <si>
    <t>w tym :</t>
  </si>
  <si>
    <t>Środki z budżetu krajowego</t>
  </si>
  <si>
    <t>Środki z budżetu UE</t>
  </si>
  <si>
    <t>2009 r.</t>
  </si>
  <si>
    <t>Wydatki razem       (9+13 )</t>
  </si>
  <si>
    <t>z tego :</t>
  </si>
  <si>
    <t>Środki z budżetu krajowego **</t>
  </si>
  <si>
    <t>Wydatki razem       (10+11+12)</t>
  </si>
  <si>
    <t>z tego, żródła finansowania :</t>
  </si>
  <si>
    <t>Wydatki razem (14+15+16+17)</t>
  </si>
  <si>
    <t>z tego żródła finansowania :</t>
  </si>
  <si>
    <t>pożyczki i kredyty</t>
  </si>
  <si>
    <t>pozostałe **</t>
  </si>
  <si>
    <t>pożyczki na prefinansowanie z budżetu państwa</t>
  </si>
  <si>
    <t>pozostałe</t>
  </si>
  <si>
    <t>Wydatki majątkowe razem:</t>
  </si>
  <si>
    <t>X</t>
  </si>
  <si>
    <t>Program :</t>
  </si>
  <si>
    <t>Priorytet :</t>
  </si>
  <si>
    <t>Działanie :</t>
  </si>
  <si>
    <t>Nazwa projektu :</t>
  </si>
  <si>
    <t>Razem wydatki :</t>
  </si>
  <si>
    <t>z tego 2009 r.</t>
  </si>
  <si>
    <t>2010 r. ***</t>
  </si>
  <si>
    <t xml:space="preserve">     …………………………</t>
  </si>
  <si>
    <t>Wydatki bieżące razem :</t>
  </si>
  <si>
    <t>Program Operacyjny Kapitał Ludzki</t>
  </si>
  <si>
    <t>VI   Rynek pracy otwarty dla wszystkich</t>
  </si>
  <si>
    <t>6.1 Poprawa dostepu do zatrudnienia oraz wspieranie aktywności zawodowej w regionie</t>
  </si>
  <si>
    <t>" Wzrost jakości usług rynku pracy "</t>
  </si>
  <si>
    <t>"Jakość usług kluczem do sukcesu na rynku pracy"</t>
  </si>
  <si>
    <t>Razem wydatki 2009r:</t>
  </si>
  <si>
    <t>IX Rozwój wykształcenia i kompetencji w regionach</t>
  </si>
  <si>
    <t>9.2 Podniesienie atrakcyjności i jakości szkolnictwa zawodowego</t>
  </si>
  <si>
    <t>" Podniesienie atrakcyjności i jakości szkolnictwa zawodowego na terenie województwa kujawsko-pomorskiego"</t>
  </si>
  <si>
    <t>Razem wydatki 2009r. :</t>
  </si>
  <si>
    <t>………………….</t>
  </si>
  <si>
    <t>VII Promocja integracji społecznej</t>
  </si>
  <si>
    <t>7.1. Rozwój i upowrzechnianie aktywnej integracji</t>
  </si>
  <si>
    <t>"Aktywna integracja szansą aktywnego rozwoju mieszkańców Powiatu Nakielskiego"</t>
  </si>
  <si>
    <t>Ogółem (1+2 )</t>
  </si>
  <si>
    <t>833 000,00</t>
  </si>
  <si>
    <t>1 863 984,00</t>
  </si>
  <si>
    <t>67 990 007,00</t>
  </si>
  <si>
    <t>Razem: 78 900</t>
  </si>
  <si>
    <t>Razem: 7 782 400</t>
  </si>
  <si>
    <t>324 541,00</t>
  </si>
  <si>
    <t>- 20 000,00</t>
  </si>
  <si>
    <t>304 541,00</t>
  </si>
  <si>
    <t>14 190,00</t>
  </si>
  <si>
    <t>34 190,00</t>
  </si>
  <si>
    <t>Strona 3 z 2</t>
  </si>
  <si>
    <t>Planuje się zaciągnąć kredyt bankowy na pokrycie deficytu w wysokości 3.033.000,00 zł oraz zaciąnąć pożyczkę w Funduszu Ochrony Środowiska w wysokości 1.831.900,00 zł na termomodernizację budynków oświatowych.</t>
  </si>
  <si>
    <t xml:space="preserve">Deficyt budżetowy w wysokości 10.492.179,00 zł sfinansowany zostanie pożyczkami z Funduszu Ochrony Środowiska w kwocie 1.831.900,00 zł, kredytem w wysokości 3.033.000,00 zł oraz nadwyżką z lat ubiegłych w wysokości 5.627.279,00 zł </t>
  </si>
  <si>
    <t>kredyty - 2 283 000,00 pożyczki - 1 831 900,00 zł</t>
  </si>
  <si>
    <t>Zakup statku Bizon-B-16 dla ZSŻŚ w Nakle nad Notecią</t>
  </si>
  <si>
    <t>Załącznik Nr  10   do uchwały Nr XXXVIII/335/2009 Rady Powiatu w Nakle nad Notecią z dnia 24 czerwca 2009 roku</t>
  </si>
  <si>
    <t>Załącznik Nr  11  do uchwały Nr XXXVIII/335/2009 Rady Powiatu w Nakle nad Notecią z dnia 24 czerwca 2009 roku</t>
  </si>
  <si>
    <t>Załącznik Nr  12  do uchwały Nr XXXVIII/335/2009 Rady Powiatu w Nakle nad Notecią z dnia 24 czerwca 2009 roku</t>
  </si>
  <si>
    <t>Załącznik Nr 9 do uchwały Nr XXXVIII/335/2009 Rady Powiatu w Nakle nad Notecią z dnia 24 czerwca 2009 roku</t>
  </si>
  <si>
    <t>Załącznik Nr 8 do uchwały Nr XXXVIII/335/2009 Rady Powiatu w Nakle nad Notecią z dnia 24 czerwca 2009 roku</t>
  </si>
  <si>
    <t>Załącznik Nr 7 do uchwały Nr XXXVIII/335/2009 Rady Powiatu w Nakle nad Notecią z dnia 24 czerwca 2009 roku</t>
  </si>
  <si>
    <t>Załącznik Nr 6  do uchwały Nr XXXVIII/335/2009 Rady Powiatu w Nakle nad Notecią z dnia 24 czerwca 2009 roku</t>
  </si>
  <si>
    <t>Załącznik Nr 5 do uchwały Nr XXXVIII/335/2009 Rady Powiatu w Nakle nad Notecią z dnia 24 czerwca 2009 roku</t>
  </si>
  <si>
    <t>Załącznik Nr 4  do uchwały Nr XXXVIII/335/2009 Rady Powiatu w Nakle nad Notecią z dnia 24 czerwca 2009 r.</t>
  </si>
  <si>
    <t>Załącznik Nr 3 do uchwały Nr XXXVIII/335/2009 Rady Powiatu w Nakle nad Notecią z dnia 24 czerwca 2009 roku</t>
  </si>
  <si>
    <t xml:space="preserve">Załącznik nr 2 do uchwały Nr XXXVIII/335/2009 Rady Powiatu w Nakle nad Notecią z dnia 24 czerwca 2009 roku </t>
  </si>
  <si>
    <t xml:space="preserve">        Załącznik Nr 1 do uchwały Nr XXXVIII/335/2009 Rady Powiatu w Nakle nad Notecią z dnia 24 czerwca 2009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</si>
</sst>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8"/>
      <color indexed="8"/>
      <name val="Arial"/>
      <charset val="204"/>
    </font>
    <font>
      <b/>
      <sz val="10"/>
      <color indexed="8"/>
      <name val="Arial"/>
      <family val="2"/>
      <charset val="238"/>
    </font>
    <font>
      <sz val="10"/>
      <color indexed="8"/>
      <name val="Arial"/>
      <charset val="204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sz val="9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9"/>
      <color indexed="8"/>
      <name val="Arial"/>
      <charset val="204"/>
    </font>
    <font>
      <b/>
      <sz val="12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.7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5"/>
      <color theme="1"/>
      <name val="Czcionka tekstu podstawowego"/>
      <charset val="238"/>
    </font>
    <font>
      <sz val="5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11" fillId="0" borderId="0"/>
    <xf numFmtId="0" fontId="15" fillId="0" borderId="0" applyNumberFormat="0" applyFill="0" applyBorder="0" applyAlignment="0" applyProtection="0">
      <alignment vertical="top"/>
    </xf>
    <xf numFmtId="0" fontId="1" fillId="0" borderId="0"/>
  </cellStyleXfs>
  <cellXfs count="48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11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" fontId="6" fillId="0" borderId="11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4" fontId="6" fillId="0" borderId="10" xfId="0" applyNumberFormat="1" applyFont="1" applyBorder="1" applyAlignment="1">
      <alignment vertic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4" fontId="6" fillId="2" borderId="29" xfId="0" applyNumberFormat="1" applyFont="1" applyFill="1" applyBorder="1" applyAlignment="1">
      <alignment horizontal="right" vertical="center" wrapText="1"/>
    </xf>
    <xf numFmtId="4" fontId="6" fillId="2" borderId="17" xfId="0" applyNumberFormat="1" applyFont="1" applyFill="1" applyBorder="1" applyAlignment="1">
      <alignment horizontal="right" vertical="center" wrapText="1"/>
    </xf>
    <xf numFmtId="4" fontId="6" fillId="2" borderId="30" xfId="0" applyNumberFormat="1" applyFont="1" applyFill="1" applyBorder="1" applyAlignment="1">
      <alignment horizontal="right" vertical="center" wrapText="1"/>
    </xf>
    <xf numFmtId="4" fontId="6" fillId="2" borderId="28" xfId="0" applyNumberFormat="1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4" fontId="6" fillId="0" borderId="16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4" fontId="6" fillId="0" borderId="25" xfId="0" applyNumberFormat="1" applyFont="1" applyBorder="1" applyAlignment="1">
      <alignment horizontal="right" vertical="center" wrapText="1"/>
    </xf>
    <xf numFmtId="4" fontId="6" fillId="0" borderId="24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9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6" xfId="0" applyNumberFormat="1" applyFont="1" applyBorder="1" applyAlignment="1">
      <alignment horizontal="righ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42" xfId="0" applyFont="1" applyFill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0" borderId="43" xfId="0" applyNumberFormat="1" applyFont="1" applyBorder="1" applyAlignment="1">
      <alignment horizontal="right" vertical="center" wrapText="1"/>
    </xf>
    <xf numFmtId="4" fontId="6" fillId="0" borderId="40" xfId="0" applyNumberFormat="1" applyFont="1" applyBorder="1" applyAlignment="1">
      <alignment horizontal="right" vertical="center" wrapText="1"/>
    </xf>
    <xf numFmtId="4" fontId="6" fillId="0" borderId="44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left" vertical="center" wrapText="1"/>
    </xf>
    <xf numFmtId="4" fontId="6" fillId="2" borderId="34" xfId="0" applyNumberFormat="1" applyFont="1" applyFill="1" applyBorder="1" applyAlignment="1">
      <alignment horizontal="right" vertical="center" wrapText="1"/>
    </xf>
    <xf numFmtId="4" fontId="6" fillId="2" borderId="35" xfId="0" applyNumberFormat="1" applyFont="1" applyFill="1" applyBorder="1" applyAlignment="1">
      <alignment horizontal="right" vertical="center" wrapText="1"/>
    </xf>
    <xf numFmtId="4" fontId="6" fillId="2" borderId="32" xfId="0" applyNumberFormat="1" applyFont="1" applyFill="1" applyBorder="1" applyAlignment="1">
      <alignment horizontal="right" vertical="center" wrapText="1"/>
    </xf>
    <xf numFmtId="4" fontId="6" fillId="2" borderId="36" xfId="0" applyNumberFormat="1" applyFont="1" applyFill="1" applyBorder="1" applyAlignment="1">
      <alignment horizontal="right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10" fontId="6" fillId="2" borderId="34" xfId="0" applyNumberFormat="1" applyFont="1" applyFill="1" applyBorder="1" applyAlignment="1">
      <alignment horizontal="right" vertical="center" wrapText="1"/>
    </xf>
    <xf numFmtId="10" fontId="6" fillId="2" borderId="35" xfId="0" applyNumberFormat="1" applyFont="1" applyFill="1" applyBorder="1" applyAlignment="1">
      <alignment horizontal="right" vertical="center" wrapText="1"/>
    </xf>
    <xf numFmtId="10" fontId="6" fillId="2" borderId="32" xfId="0" applyNumberFormat="1" applyFont="1" applyFill="1" applyBorder="1" applyAlignment="1">
      <alignment horizontal="right" vertical="center" wrapText="1"/>
    </xf>
    <xf numFmtId="10" fontId="6" fillId="2" borderId="36" xfId="0" applyNumberFormat="1" applyFont="1" applyFill="1" applyBorder="1" applyAlignment="1">
      <alignment horizontal="righ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left" vertical="center" wrapText="1"/>
    </xf>
    <xf numFmtId="10" fontId="6" fillId="2" borderId="38" xfId="0" applyNumberFormat="1" applyFont="1" applyFill="1" applyBorder="1" applyAlignment="1">
      <alignment horizontal="right" vertical="center" wrapText="1"/>
    </xf>
    <xf numFmtId="10" fontId="6" fillId="2" borderId="47" xfId="0" applyNumberFormat="1" applyFont="1" applyFill="1" applyBorder="1" applyAlignment="1">
      <alignment horizontal="right" vertical="center" wrapText="1"/>
    </xf>
    <xf numFmtId="10" fontId="6" fillId="2" borderId="45" xfId="0" applyNumberFormat="1" applyFont="1" applyFill="1" applyBorder="1" applyAlignment="1">
      <alignment horizontal="right" vertical="center" wrapText="1"/>
    </xf>
    <xf numFmtId="10" fontId="6" fillId="2" borderId="48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0" fillId="0" borderId="0" xfId="0" applyFont="1"/>
    <xf numFmtId="0" fontId="5" fillId="0" borderId="0" xfId="0" applyFont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12" fillId="0" borderId="0" xfId="1" applyFont="1"/>
    <xf numFmtId="0" fontId="5" fillId="0" borderId="0" xfId="1" applyFont="1" applyAlignment="1">
      <alignment horizont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justify" vertical="center" wrapText="1"/>
    </xf>
    <xf numFmtId="4" fontId="3" fillId="0" borderId="10" xfId="1" applyNumberFormat="1" applyFont="1" applyBorder="1" applyAlignment="1">
      <alignment vertical="center"/>
    </xf>
    <xf numFmtId="4" fontId="2" fillId="0" borderId="11" xfId="1" applyNumberFormat="1" applyFont="1" applyBorder="1" applyAlignment="1">
      <alignment vertical="center"/>
    </xf>
    <xf numFmtId="0" fontId="2" fillId="0" borderId="0" xfId="1" applyFont="1"/>
    <xf numFmtId="0" fontId="5" fillId="0" borderId="0" xfId="1" applyFont="1"/>
    <xf numFmtId="2" fontId="3" fillId="0" borderId="0" xfId="1" applyNumberFormat="1" applyFont="1"/>
    <xf numFmtId="0" fontId="3" fillId="0" borderId="0" xfId="1" applyFont="1" applyBorder="1"/>
    <xf numFmtId="164" fontId="3" fillId="0" borderId="0" xfId="0" applyNumberFormat="1" applyFont="1"/>
    <xf numFmtId="0" fontId="5" fillId="0" borderId="0" xfId="0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left"/>
    </xf>
    <xf numFmtId="164" fontId="6" fillId="0" borderId="10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0" fontId="9" fillId="0" borderId="14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left" wrapText="1"/>
    </xf>
    <xf numFmtId="164" fontId="3" fillId="0" borderId="1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164" fontId="9" fillId="0" borderId="10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0" fontId="3" fillId="0" borderId="14" xfId="0" applyFont="1" applyBorder="1" applyAlignment="1">
      <alignment horizontal="justify" vertical="center" wrapText="1"/>
    </xf>
    <xf numFmtId="164" fontId="14" fillId="0" borderId="10" xfId="0" applyNumberFormat="1" applyFont="1" applyBorder="1" applyAlignment="1">
      <alignment vertical="center"/>
    </xf>
    <xf numFmtId="164" fontId="6" fillId="0" borderId="10" xfId="0" applyNumberFormat="1" applyFont="1" applyBorder="1" applyAlignment="1">
      <alignment vertical="center" wrapText="1"/>
    </xf>
    <xf numFmtId="0" fontId="17" fillId="0" borderId="0" xfId="2" applyNumberFormat="1" applyFont="1" applyFill="1" applyBorder="1" applyAlignment="1" applyProtection="1">
      <alignment horizontal="left"/>
      <protection locked="0"/>
    </xf>
    <xf numFmtId="49" fontId="18" fillId="4" borderId="49" xfId="2" applyNumberFormat="1" applyFont="1" applyFill="1" applyBorder="1" applyAlignment="1" applyProtection="1">
      <alignment horizontal="center" vertical="center" wrapText="1"/>
      <protection locked="0"/>
    </xf>
    <xf numFmtId="49" fontId="19" fillId="5" borderId="49" xfId="2" applyNumberFormat="1" applyFont="1" applyFill="1" applyBorder="1" applyAlignment="1" applyProtection="1">
      <alignment horizontal="center" vertical="center" wrapText="1"/>
      <protection locked="0"/>
    </xf>
    <xf numFmtId="49" fontId="19" fillId="5" borderId="49" xfId="2" applyNumberFormat="1" applyFont="1" applyFill="1" applyBorder="1" applyAlignment="1" applyProtection="1">
      <alignment horizontal="left" vertical="center" wrapText="1"/>
      <protection locked="0"/>
    </xf>
    <xf numFmtId="49" fontId="19" fillId="5" borderId="49" xfId="2" applyNumberFormat="1" applyFont="1" applyFill="1" applyBorder="1" applyAlignment="1" applyProtection="1">
      <alignment horizontal="right" vertical="center" wrapText="1"/>
      <protection locked="0"/>
    </xf>
    <xf numFmtId="49" fontId="20" fillId="4" borderId="50" xfId="2" applyNumberFormat="1" applyFont="1" applyFill="1" applyBorder="1" applyAlignment="1" applyProtection="1">
      <alignment horizontal="center" vertical="center" wrapText="1"/>
      <protection locked="0"/>
    </xf>
    <xf numFmtId="49" fontId="21" fillId="6" borderId="49" xfId="2" applyNumberFormat="1" applyFont="1" applyFill="1" applyBorder="1" applyAlignment="1" applyProtection="1">
      <alignment horizontal="center" vertical="center" wrapText="1"/>
      <protection locked="0"/>
    </xf>
    <xf numFmtId="49" fontId="20" fillId="6" borderId="49" xfId="2" applyNumberFormat="1" applyFont="1" applyFill="1" applyBorder="1" applyAlignment="1" applyProtection="1">
      <alignment horizontal="center" vertical="center" wrapText="1"/>
      <protection locked="0"/>
    </xf>
    <xf numFmtId="49" fontId="21" fillId="6" borderId="49" xfId="2" applyNumberFormat="1" applyFont="1" applyFill="1" applyBorder="1" applyAlignment="1" applyProtection="1">
      <alignment horizontal="left" vertical="center" wrapText="1"/>
      <protection locked="0"/>
    </xf>
    <xf numFmtId="49" fontId="21" fillId="6" borderId="49" xfId="2" applyNumberFormat="1" applyFont="1" applyFill="1" applyBorder="1" applyAlignment="1" applyProtection="1">
      <alignment horizontal="right" vertical="center" wrapText="1"/>
      <protection locked="0"/>
    </xf>
    <xf numFmtId="49" fontId="21" fillId="4" borderId="50" xfId="2" applyNumberFormat="1" applyFont="1" applyFill="1" applyBorder="1" applyAlignment="1" applyProtection="1">
      <alignment horizontal="center" vertical="center" wrapText="1"/>
      <protection locked="0"/>
    </xf>
    <xf numFmtId="49" fontId="21" fillId="4" borderId="49" xfId="2" applyNumberFormat="1" applyFont="1" applyFill="1" applyBorder="1" applyAlignment="1" applyProtection="1">
      <alignment horizontal="center" vertical="center" wrapText="1"/>
      <protection locked="0"/>
    </xf>
    <xf numFmtId="49" fontId="21" fillId="4" borderId="49" xfId="2" applyNumberFormat="1" applyFont="1" applyFill="1" applyBorder="1" applyAlignment="1" applyProtection="1">
      <alignment horizontal="left" vertical="center" wrapText="1"/>
      <protection locked="0"/>
    </xf>
    <xf numFmtId="49" fontId="21" fillId="4" borderId="49" xfId="2" applyNumberFormat="1" applyFont="1" applyFill="1" applyBorder="1" applyAlignment="1" applyProtection="1">
      <alignment horizontal="right" vertical="center" wrapText="1"/>
      <protection locked="0"/>
    </xf>
    <xf numFmtId="49" fontId="22" fillId="4" borderId="52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2" xfId="0" applyFont="1" applyBorder="1"/>
    <xf numFmtId="2" fontId="3" fillId="0" borderId="8" xfId="0" applyNumberFormat="1" applyFont="1" applyBorder="1"/>
    <xf numFmtId="0" fontId="3" fillId="0" borderId="5" xfId="0" applyFont="1" applyBorder="1"/>
    <xf numFmtId="2" fontId="3" fillId="0" borderId="12" xfId="0" applyNumberFormat="1" applyFont="1" applyBorder="1"/>
    <xf numFmtId="0" fontId="3" fillId="0" borderId="13" xfId="0" applyFont="1" applyBorder="1"/>
    <xf numFmtId="2" fontId="3" fillId="0" borderId="14" xfId="0" applyNumberFormat="1" applyFont="1" applyBorder="1"/>
    <xf numFmtId="4" fontId="3" fillId="0" borderId="5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2" xfId="0" applyNumberFormat="1" applyFont="1" applyBorder="1"/>
    <xf numFmtId="4" fontId="3" fillId="0" borderId="2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4" fontId="2" fillId="0" borderId="10" xfId="0" applyNumberFormat="1" applyFont="1" applyBorder="1"/>
    <xf numFmtId="0" fontId="2" fillId="0" borderId="6" xfId="0" applyFont="1" applyBorder="1"/>
    <xf numFmtId="164" fontId="2" fillId="0" borderId="11" xfId="0" applyNumberFormat="1" applyFont="1" applyBorder="1"/>
    <xf numFmtId="164" fontId="2" fillId="0" borderId="10" xfId="0" applyNumberFormat="1" applyFont="1" applyBorder="1"/>
    <xf numFmtId="0" fontId="2" fillId="0" borderId="10" xfId="0" applyFont="1" applyBorder="1" applyAlignment="1">
      <alignment horizontal="center"/>
    </xf>
    <xf numFmtId="0" fontId="6" fillId="0" borderId="0" xfId="0" applyFont="1"/>
    <xf numFmtId="49" fontId="21" fillId="4" borderId="49" xfId="2" applyNumberFormat="1" applyFont="1" applyFill="1" applyBorder="1" applyAlignment="1" applyProtection="1">
      <alignment horizontal="right" vertical="center" wrapText="1"/>
      <protection locked="0"/>
    </xf>
    <xf numFmtId="49" fontId="18" fillId="4" borderId="49" xfId="2" applyNumberFormat="1" applyFont="1" applyFill="1" applyBorder="1" applyAlignment="1" applyProtection="1">
      <alignment horizontal="center" vertical="center" wrapText="1"/>
      <protection locked="0"/>
    </xf>
    <xf numFmtId="49" fontId="19" fillId="5" borderId="49" xfId="2" applyNumberFormat="1" applyFont="1" applyFill="1" applyBorder="1" applyAlignment="1" applyProtection="1">
      <alignment horizontal="right" vertical="center" wrapText="1"/>
      <protection locked="0"/>
    </xf>
    <xf numFmtId="49" fontId="21" fillId="6" borderId="49" xfId="2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2" applyNumberFormat="1" applyFont="1" applyFill="1" applyBorder="1" applyAlignment="1" applyProtection="1">
      <alignment horizontal="left"/>
      <protection locked="0"/>
    </xf>
    <xf numFmtId="49" fontId="26" fillId="4" borderId="49" xfId="2" applyNumberFormat="1" applyFont="1" applyFill="1" applyBorder="1" applyAlignment="1" applyProtection="1">
      <alignment horizontal="center" vertical="center" wrapText="1"/>
      <protection locked="0"/>
    </xf>
    <xf numFmtId="49" fontId="27" fillId="4" borderId="52" xfId="2" applyNumberFormat="1" applyFont="1" applyFill="1" applyBorder="1" applyAlignment="1" applyProtection="1">
      <alignment horizontal="right" vertical="center" wrapText="1"/>
      <protection locked="0"/>
    </xf>
    <xf numFmtId="49" fontId="28" fillId="4" borderId="49" xfId="2" applyNumberFormat="1" applyFont="1" applyFill="1" applyBorder="1" applyAlignment="1" applyProtection="1">
      <alignment horizontal="center" vertical="center" wrapText="1"/>
      <protection locked="0"/>
    </xf>
    <xf numFmtId="4" fontId="26" fillId="4" borderId="49" xfId="2" applyNumberFormat="1" applyFont="1" applyFill="1" applyBorder="1" applyAlignment="1" applyProtection="1">
      <alignment horizontal="right" vertical="center" wrapText="1"/>
      <protection locked="0"/>
    </xf>
    <xf numFmtId="49" fontId="29" fillId="5" borderId="49" xfId="2" applyNumberFormat="1" applyFont="1" applyFill="1" applyBorder="1" applyAlignment="1" applyProtection="1">
      <alignment horizontal="center" vertical="center" wrapText="1"/>
      <protection locked="0"/>
    </xf>
    <xf numFmtId="49" fontId="29" fillId="5" borderId="49" xfId="2" applyNumberFormat="1" applyFont="1" applyFill="1" applyBorder="1" applyAlignment="1" applyProtection="1">
      <alignment horizontal="left" vertical="center" wrapText="1"/>
      <protection locked="0"/>
    </xf>
    <xf numFmtId="4" fontId="29" fillId="5" borderId="49" xfId="2" applyNumberFormat="1" applyFont="1" applyFill="1" applyBorder="1" applyAlignment="1" applyProtection="1">
      <alignment horizontal="right" vertical="center" wrapText="1"/>
      <protection locked="0"/>
    </xf>
    <xf numFmtId="49" fontId="29" fillId="6" borderId="49" xfId="2" applyNumberFormat="1" applyFont="1" applyFill="1" applyBorder="1" applyAlignment="1" applyProtection="1">
      <alignment horizontal="center" vertical="center" wrapText="1"/>
      <protection locked="0"/>
    </xf>
    <xf numFmtId="49" fontId="29" fillId="6" borderId="49" xfId="2" applyNumberFormat="1" applyFont="1" applyFill="1" applyBorder="1" applyAlignment="1" applyProtection="1">
      <alignment horizontal="left" vertical="center" wrapText="1"/>
      <protection locked="0"/>
    </xf>
    <xf numFmtId="4" fontId="29" fillId="6" borderId="49" xfId="2" applyNumberFormat="1" applyFont="1" applyFill="1" applyBorder="1" applyAlignment="1" applyProtection="1">
      <alignment horizontal="right" vertical="center" wrapText="1"/>
      <protection locked="0"/>
    </xf>
    <xf numFmtId="49" fontId="29" fillId="4" borderId="49" xfId="2" applyNumberFormat="1" applyFont="1" applyFill="1" applyBorder="1" applyAlignment="1" applyProtection="1">
      <alignment horizontal="center" vertical="center" wrapText="1"/>
      <protection locked="0"/>
    </xf>
    <xf numFmtId="49" fontId="29" fillId="4" borderId="49" xfId="2" applyNumberFormat="1" applyFont="1" applyFill="1" applyBorder="1" applyAlignment="1" applyProtection="1">
      <alignment horizontal="left" vertical="center" wrapText="1"/>
      <protection locked="0"/>
    </xf>
    <xf numFmtId="4" fontId="29" fillId="4" borderId="49" xfId="2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3"/>
    <xf numFmtId="0" fontId="30" fillId="0" borderId="0" xfId="3" applyFont="1"/>
    <xf numFmtId="0" fontId="33" fillId="0" borderId="0" xfId="3" applyFont="1" applyAlignment="1">
      <alignment horizontal="center"/>
    </xf>
    <xf numFmtId="0" fontId="34" fillId="0" borderId="10" xfId="3" applyFont="1" applyBorder="1" applyAlignment="1">
      <alignment horizontal="center" vertical="center" wrapText="1"/>
    </xf>
    <xf numFmtId="0" fontId="34" fillId="0" borderId="10" xfId="3" applyFont="1" applyBorder="1" applyAlignment="1">
      <alignment horizontal="center"/>
    </xf>
    <xf numFmtId="0" fontId="35" fillId="0" borderId="10" xfId="3" applyFont="1" applyBorder="1" applyAlignment="1">
      <alignment horizontal="center" vertical="center"/>
    </xf>
    <xf numFmtId="0" fontId="35" fillId="0" borderId="10" xfId="3" applyFont="1" applyBorder="1" applyAlignment="1">
      <alignment horizontal="left" vertical="center" wrapText="1"/>
    </xf>
    <xf numFmtId="0" fontId="36" fillId="0" borderId="10" xfId="3" applyFont="1" applyBorder="1"/>
    <xf numFmtId="0" fontId="36" fillId="0" borderId="1" xfId="3" applyFont="1" applyBorder="1" applyAlignment="1">
      <alignment horizontal="center"/>
    </xf>
    <xf numFmtId="0" fontId="36" fillId="0" borderId="10" xfId="3" applyFont="1" applyBorder="1" applyAlignment="1">
      <alignment horizontal="left" vertical="center" wrapText="1"/>
    </xf>
    <xf numFmtId="0" fontId="36" fillId="0" borderId="0" xfId="3" applyFont="1"/>
    <xf numFmtId="0" fontId="36" fillId="0" borderId="0" xfId="3" applyFont="1" applyBorder="1"/>
    <xf numFmtId="0" fontId="36" fillId="0" borderId="12" xfId="3" applyFont="1" applyBorder="1"/>
    <xf numFmtId="0" fontId="36" fillId="0" borderId="4" xfId="3" applyFont="1" applyBorder="1" applyAlignment="1">
      <alignment horizontal="center"/>
    </xf>
    <xf numFmtId="0" fontId="36" fillId="0" borderId="11" xfId="3" applyFont="1" applyBorder="1"/>
    <xf numFmtId="0" fontId="36" fillId="0" borderId="9" xfId="3" applyFont="1" applyBorder="1" applyAlignment="1">
      <alignment horizontal="center"/>
    </xf>
    <xf numFmtId="0" fontId="1" fillId="0" borderId="0" xfId="3" applyBorder="1"/>
    <xf numFmtId="0" fontId="1" fillId="0" borderId="12" xfId="3" applyBorder="1"/>
    <xf numFmtId="0" fontId="37" fillId="0" borderId="10" xfId="3" applyFont="1" applyBorder="1" applyAlignment="1">
      <alignment horizontal="center"/>
    </xf>
    <xf numFmtId="0" fontId="37" fillId="0" borderId="10" xfId="3" applyFont="1" applyBorder="1" applyAlignment="1">
      <alignment horizontal="left" vertical="center" wrapText="1"/>
    </xf>
    <xf numFmtId="0" fontId="1" fillId="0" borderId="10" xfId="3" applyBorder="1"/>
    <xf numFmtId="0" fontId="34" fillId="0" borderId="1" xfId="3" applyFont="1" applyBorder="1" applyAlignment="1">
      <alignment horizontal="center"/>
    </xf>
    <xf numFmtId="0" fontId="34" fillId="0" borderId="10" xfId="3" applyFont="1" applyBorder="1" applyAlignment="1">
      <alignment horizontal="left" vertical="center" wrapText="1"/>
    </xf>
    <xf numFmtId="0" fontId="34" fillId="0" borderId="4" xfId="3" applyFont="1" applyBorder="1" applyAlignment="1">
      <alignment horizontal="center"/>
    </xf>
    <xf numFmtId="0" fontId="37" fillId="0" borderId="10" xfId="3" applyFont="1" applyBorder="1" applyAlignment="1">
      <alignment horizontal="center" vertical="center"/>
    </xf>
    <xf numFmtId="4" fontId="34" fillId="0" borderId="10" xfId="3" applyNumberFormat="1" applyFont="1" applyBorder="1" applyAlignment="1">
      <alignment horizontal="center" vertical="center"/>
    </xf>
    <xf numFmtId="4" fontId="1" fillId="0" borderId="10" xfId="3" applyNumberFormat="1" applyBorder="1"/>
    <xf numFmtId="4" fontId="34" fillId="0" borderId="10" xfId="3" applyNumberFormat="1" applyFont="1" applyBorder="1"/>
    <xf numFmtId="0" fontId="38" fillId="0" borderId="10" xfId="3" applyFont="1" applyBorder="1"/>
    <xf numFmtId="0" fontId="34" fillId="0" borderId="10" xfId="3" applyFont="1" applyBorder="1"/>
    <xf numFmtId="0" fontId="37" fillId="0" borderId="10" xfId="3" applyFont="1" applyBorder="1"/>
    <xf numFmtId="0" fontId="1" fillId="0" borderId="1" xfId="3" applyBorder="1" applyAlignment="1">
      <alignment horizontal="center"/>
    </xf>
    <xf numFmtId="0" fontId="34" fillId="0" borderId="10" xfId="3" applyFont="1" applyFill="1" applyBorder="1" applyAlignment="1">
      <alignment horizontal="left" vertical="center" wrapText="1"/>
    </xf>
    <xf numFmtId="0" fontId="1" fillId="0" borderId="4" xfId="3" applyBorder="1" applyAlignment="1">
      <alignment horizontal="center"/>
    </xf>
    <xf numFmtId="0" fontId="34" fillId="0" borderId="10" xfId="3" applyFont="1" applyBorder="1" applyAlignment="1">
      <alignment horizontal="center" vertical="center"/>
    </xf>
    <xf numFmtId="0" fontId="1" fillId="0" borderId="10" xfId="3" applyBorder="1" applyAlignment="1">
      <alignment horizontal="center"/>
    </xf>
    <xf numFmtId="4" fontId="37" fillId="0" borderId="10" xfId="3" applyNumberFormat="1" applyFont="1" applyBorder="1" applyAlignment="1">
      <alignment horizontal="center" vertical="center"/>
    </xf>
    <xf numFmtId="0" fontId="1" fillId="0" borderId="0" xfId="3" applyAlignment="1">
      <alignment horizontal="left" vertical="center" wrapText="1"/>
    </xf>
    <xf numFmtId="49" fontId="19" fillId="5" borderId="49" xfId="2" applyNumberFormat="1" applyFont="1" applyFill="1" applyBorder="1" applyAlignment="1" applyProtection="1">
      <alignment horizontal="right" vertical="center" wrapText="1"/>
      <protection locked="0"/>
    </xf>
    <xf numFmtId="49" fontId="21" fillId="6" borderId="49" xfId="2" applyNumberFormat="1" applyFont="1" applyFill="1" applyBorder="1" applyAlignment="1" applyProtection="1">
      <alignment horizontal="right" vertical="center" wrapText="1"/>
      <protection locked="0"/>
    </xf>
    <xf numFmtId="49" fontId="22" fillId="4" borderId="52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9" fontId="21" fillId="4" borderId="49" xfId="2" applyNumberFormat="1" applyFont="1" applyFill="1" applyBorder="1" applyAlignment="1" applyProtection="1">
      <alignment horizontal="right" vertical="center" wrapText="1"/>
      <protection locked="0"/>
    </xf>
    <xf numFmtId="49" fontId="18" fillId="4" borderId="49" xfId="2" applyNumberFormat="1" applyFont="1" applyFill="1" applyBorder="1" applyAlignment="1" applyProtection="1">
      <alignment horizontal="center" vertical="center" wrapText="1"/>
      <protection locked="0"/>
    </xf>
    <xf numFmtId="49" fontId="19" fillId="5" borderId="49" xfId="2" applyNumberFormat="1" applyFont="1" applyFill="1" applyBorder="1" applyAlignment="1" applyProtection="1">
      <alignment horizontal="right" vertical="center" wrapText="1"/>
      <protection locked="0"/>
    </xf>
    <xf numFmtId="49" fontId="21" fillId="6" borderId="49" xfId="2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2" applyNumberFormat="1" applyFont="1" applyFill="1" applyBorder="1" applyAlignment="1" applyProtection="1">
      <alignment horizontal="left"/>
      <protection locked="0"/>
    </xf>
    <xf numFmtId="49" fontId="22" fillId="4" borderId="52" xfId="2" applyNumberFormat="1" applyFont="1" applyFill="1" applyBorder="1" applyAlignment="1" applyProtection="1">
      <alignment horizontal="right" vertical="center" wrapText="1"/>
      <protection locked="0"/>
    </xf>
    <xf numFmtId="49" fontId="21" fillId="4" borderId="49" xfId="2" applyNumberFormat="1" applyFont="1" applyFill="1" applyBorder="1" applyAlignment="1" applyProtection="1">
      <alignment horizontal="center" vertical="center" wrapText="1"/>
      <protection locked="0"/>
    </xf>
    <xf numFmtId="49" fontId="19" fillId="5" borderId="49" xfId="2" applyNumberFormat="1" applyFont="1" applyFill="1" applyBorder="1" applyAlignment="1" applyProtection="1">
      <alignment horizontal="center" vertical="center" wrapText="1"/>
      <protection locked="0"/>
    </xf>
    <xf numFmtId="49" fontId="20" fillId="6" borderId="49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2" applyNumberFormat="1" applyFont="1" applyFill="1" applyBorder="1" applyAlignment="1" applyProtection="1">
      <alignment horizontal="left"/>
      <protection locked="0"/>
    </xf>
    <xf numFmtId="49" fontId="15" fillId="4" borderId="0" xfId="2" applyNumberFormat="1" applyFill="1" applyAlignment="1" applyProtection="1">
      <alignment horizontal="center" vertical="center" wrapText="1"/>
      <protection locked="0"/>
    </xf>
    <xf numFmtId="49" fontId="21" fillId="6" borderId="49" xfId="2" applyNumberFormat="1" applyFont="1" applyFill="1" applyBorder="1" applyAlignment="1" applyProtection="1">
      <alignment horizontal="right" vertical="center" wrapText="1"/>
      <protection locked="0"/>
    </xf>
    <xf numFmtId="49" fontId="21" fillId="4" borderId="49" xfId="2" applyNumberFormat="1" applyFont="1" applyFill="1" applyBorder="1" applyAlignment="1" applyProtection="1">
      <alignment horizontal="right" vertical="center" wrapText="1"/>
      <protection locked="0"/>
    </xf>
    <xf numFmtId="49" fontId="20" fillId="4" borderId="51" xfId="2" applyNumberFormat="1" applyFont="1" applyFill="1" applyBorder="1" applyAlignment="1" applyProtection="1">
      <alignment horizontal="center" vertical="center" wrapText="1"/>
      <protection locked="0"/>
    </xf>
    <xf numFmtId="49" fontId="18" fillId="4" borderId="49" xfId="2" applyNumberFormat="1" applyFont="1" applyFill="1" applyBorder="1" applyAlignment="1" applyProtection="1">
      <alignment horizontal="right" vertical="center" wrapText="1"/>
      <protection locked="0"/>
    </xf>
    <xf numFmtId="49" fontId="22" fillId="4" borderId="52" xfId="2" applyNumberFormat="1" applyFont="1" applyFill="1" applyBorder="1" applyAlignment="1" applyProtection="1">
      <alignment horizontal="right" vertical="center" wrapText="1"/>
      <protection locked="0"/>
    </xf>
    <xf numFmtId="49" fontId="19" fillId="5" borderId="49" xfId="2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2" applyNumberFormat="1" applyFont="1" applyFill="1" applyBorder="1" applyAlignment="1" applyProtection="1">
      <alignment horizontal="left"/>
      <protection locked="0"/>
    </xf>
    <xf numFmtId="49" fontId="17" fillId="4" borderId="0" xfId="2" applyNumberFormat="1" applyFont="1" applyFill="1" applyAlignment="1" applyProtection="1">
      <alignment horizontal="left" vertical="top" wrapText="1"/>
      <protection locked="0"/>
    </xf>
    <xf numFmtId="49" fontId="18" fillId="4" borderId="49" xfId="2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2" applyNumberFormat="1" applyFont="1" applyFill="1" applyAlignment="1" applyProtection="1">
      <alignment horizontal="left" vertical="top" wrapText="1"/>
      <protection locked="0"/>
    </xf>
    <xf numFmtId="49" fontId="24" fillId="4" borderId="49" xfId="2" applyNumberFormat="1" applyFont="1" applyFill="1" applyBorder="1" applyAlignment="1" applyProtection="1">
      <alignment horizontal="right" vertical="center" wrapText="1"/>
      <protection locked="0"/>
    </xf>
    <xf numFmtId="2" fontId="3" fillId="0" borderId="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5" fillId="0" borderId="0" xfId="2" applyNumberFormat="1" applyFont="1" applyFill="1" applyBorder="1" applyAlignment="1" applyProtection="1">
      <alignment horizontal="left" wrapText="1"/>
      <protection locked="0"/>
    </xf>
    <xf numFmtId="0" fontId="23" fillId="0" borderId="0" xfId="2" applyNumberFormat="1" applyFont="1" applyFill="1" applyBorder="1" applyAlignment="1" applyProtection="1">
      <alignment horizontal="left"/>
      <protection locked="0"/>
    </xf>
    <xf numFmtId="49" fontId="26" fillId="4" borderId="51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64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19" fillId="5" borderId="49" xfId="2" applyNumberFormat="1" applyFont="1" applyFill="1" applyBorder="1" applyAlignment="1" applyProtection="1">
      <alignment horizontal="center" vertical="center" wrapText="1"/>
      <protection locked="0"/>
    </xf>
    <xf numFmtId="49" fontId="20" fillId="6" borderId="49" xfId="2" applyNumberFormat="1" applyFont="1" applyFill="1" applyBorder="1" applyAlignment="1" applyProtection="1">
      <alignment horizontal="center" vertical="center" wrapText="1"/>
      <protection locked="0"/>
    </xf>
    <xf numFmtId="49" fontId="21" fillId="4" borderId="49" xfId="2" applyNumberFormat="1" applyFont="1" applyFill="1" applyBorder="1" applyAlignment="1" applyProtection="1">
      <alignment horizontal="center" vertical="center" wrapText="1"/>
      <protection locked="0"/>
    </xf>
    <xf numFmtId="49" fontId="17" fillId="4" borderId="0" xfId="2" applyNumberFormat="1" applyFont="1" applyFill="1" applyAlignment="1" applyProtection="1">
      <alignment horizontal="center" vertical="center" wrapText="1"/>
      <protection locked="0"/>
    </xf>
    <xf numFmtId="49" fontId="18" fillId="4" borderId="0" xfId="2" applyNumberFormat="1" applyFont="1" applyFill="1" applyAlignment="1" applyProtection="1">
      <alignment horizontal="left" vertical="center" wrapText="1"/>
      <protection locked="0"/>
    </xf>
    <xf numFmtId="49" fontId="27" fillId="4" borderId="52" xfId="2" applyNumberFormat="1" applyFont="1" applyFill="1" applyBorder="1" applyAlignment="1" applyProtection="1">
      <alignment horizontal="right" vertical="center" wrapText="1"/>
      <protection locked="0"/>
    </xf>
    <xf numFmtId="49" fontId="28" fillId="4" borderId="49" xfId="2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NumberFormat="1" applyFont="1" applyFill="1" applyBorder="1" applyAlignment="1" applyProtection="1">
      <alignment horizontal="left"/>
      <protection locked="0"/>
    </xf>
    <xf numFmtId="0" fontId="17" fillId="0" borderId="53" xfId="2" applyNumberFormat="1" applyFont="1" applyFill="1" applyBorder="1" applyAlignment="1" applyProtection="1">
      <alignment horizontal="left"/>
      <protection locked="0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/>
    </xf>
    <xf numFmtId="0" fontId="2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0" fillId="0" borderId="0" xfId="3" applyFont="1" applyAlignment="1">
      <alignment horizontal="center"/>
    </xf>
    <xf numFmtId="0" fontId="31" fillId="0" borderId="0" xfId="3" applyFont="1"/>
    <xf numFmtId="0" fontId="32" fillId="0" borderId="0" xfId="3" applyFont="1" applyAlignment="1">
      <alignment horizontal="center"/>
    </xf>
    <xf numFmtId="0" fontId="34" fillId="0" borderId="10" xfId="3" applyFont="1" applyBorder="1" applyAlignment="1">
      <alignment horizontal="center" vertical="center"/>
    </xf>
    <xf numFmtId="0" fontId="34" fillId="0" borderId="10" xfId="3" applyFont="1" applyBorder="1" applyAlignment="1">
      <alignment horizontal="center" vertical="center" wrapText="1"/>
    </xf>
    <xf numFmtId="0" fontId="34" fillId="0" borderId="10" xfId="3" applyFont="1" applyBorder="1" applyAlignment="1">
      <alignment horizontal="center"/>
    </xf>
    <xf numFmtId="0" fontId="34" fillId="0" borderId="6" xfId="3" applyFont="1" applyBorder="1" applyAlignment="1">
      <alignment horizontal="center"/>
    </xf>
    <xf numFmtId="0" fontId="34" fillId="0" borderId="7" xfId="3" applyFont="1" applyBorder="1" applyAlignment="1">
      <alignment horizontal="center"/>
    </xf>
    <xf numFmtId="0" fontId="34" fillId="0" borderId="11" xfId="3" applyFont="1" applyBorder="1" applyAlignment="1">
      <alignment horizontal="center"/>
    </xf>
    <xf numFmtId="0" fontId="30" fillId="0" borderId="6" xfId="3" applyFont="1" applyBorder="1"/>
    <xf numFmtId="0" fontId="30" fillId="0" borderId="7" xfId="3" applyFont="1" applyBorder="1"/>
    <xf numFmtId="0" fontId="30" fillId="0" borderId="11" xfId="3" applyFont="1" applyBorder="1"/>
    <xf numFmtId="0" fontId="36" fillId="0" borderId="10" xfId="3" applyFont="1" applyBorder="1" applyAlignment="1">
      <alignment horizontal="center" vertical="center"/>
    </xf>
    <xf numFmtId="0" fontId="1" fillId="0" borderId="10" xfId="3" applyBorder="1" applyAlignment="1">
      <alignment horizontal="center"/>
    </xf>
    <xf numFmtId="0" fontId="30" fillId="0" borderId="10" xfId="3" applyFont="1" applyBorder="1" applyAlignment="1">
      <alignment horizontal="left"/>
    </xf>
    <xf numFmtId="0" fontId="30" fillId="0" borderId="6" xfId="3" applyFont="1" applyBorder="1" applyAlignment="1">
      <alignment horizontal="left"/>
    </xf>
    <xf numFmtId="0" fontId="30" fillId="0" borderId="7" xfId="3" applyFont="1" applyBorder="1" applyAlignment="1">
      <alignment horizontal="left"/>
    </xf>
    <xf numFmtId="0" fontId="30" fillId="0" borderId="11" xfId="3" applyFont="1" applyBorder="1" applyAlignment="1">
      <alignment horizontal="left"/>
    </xf>
  </cellXfs>
  <cellStyles count="4">
    <cellStyle name="Normalny" xfId="0" builtinId="0"/>
    <cellStyle name="Normalny 2" xfId="1"/>
    <cellStyle name="Normalny 3" xfId="2"/>
    <cellStyle name="Normalny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GridLines="0" tabSelected="1" workbookViewId="0">
      <selection activeCell="B2" sqref="B2:J2"/>
    </sheetView>
  </sheetViews>
  <sheetFormatPr defaultRowHeight="12.75"/>
  <cols>
    <col min="1" max="1" width="4.42578125" style="211" customWidth="1"/>
    <col min="2" max="2" width="6.85546875" style="211" customWidth="1"/>
    <col min="3" max="3" width="8" style="211" customWidth="1"/>
    <col min="4" max="4" width="8.42578125" style="211" customWidth="1"/>
    <col min="5" max="5" width="49.42578125" style="211" customWidth="1"/>
    <col min="6" max="6" width="15.5703125" style="211" customWidth="1"/>
    <col min="7" max="7" width="13.140625" style="211" customWidth="1"/>
    <col min="8" max="8" width="9.85546875" style="211" customWidth="1"/>
    <col min="9" max="9" width="5.85546875" style="211" customWidth="1"/>
    <col min="10" max="10" width="1" style="211" customWidth="1"/>
    <col min="11" max="256" width="9.140625" style="211"/>
    <col min="257" max="257" width="4.42578125" style="211" customWidth="1"/>
    <col min="258" max="258" width="6.85546875" style="211" customWidth="1"/>
    <col min="259" max="259" width="8" style="211" customWidth="1"/>
    <col min="260" max="260" width="8.42578125" style="211" customWidth="1"/>
    <col min="261" max="261" width="49.42578125" style="211" customWidth="1"/>
    <col min="262" max="262" width="15.5703125" style="211" customWidth="1"/>
    <col min="263" max="263" width="13.140625" style="211" customWidth="1"/>
    <col min="264" max="264" width="9.85546875" style="211" customWidth="1"/>
    <col min="265" max="265" width="5.85546875" style="211" customWidth="1"/>
    <col min="266" max="266" width="1" style="211" customWidth="1"/>
    <col min="267" max="512" width="9.140625" style="211"/>
    <col min="513" max="513" width="4.42578125" style="211" customWidth="1"/>
    <col min="514" max="514" width="6.85546875" style="211" customWidth="1"/>
    <col min="515" max="515" width="8" style="211" customWidth="1"/>
    <col min="516" max="516" width="8.42578125" style="211" customWidth="1"/>
    <col min="517" max="517" width="49.42578125" style="211" customWidth="1"/>
    <col min="518" max="518" width="15.5703125" style="211" customWidth="1"/>
    <col min="519" max="519" width="13.140625" style="211" customWidth="1"/>
    <col min="520" max="520" width="9.85546875" style="211" customWidth="1"/>
    <col min="521" max="521" width="5.85546875" style="211" customWidth="1"/>
    <col min="522" max="522" width="1" style="211" customWidth="1"/>
    <col min="523" max="768" width="9.140625" style="211"/>
    <col min="769" max="769" width="4.42578125" style="211" customWidth="1"/>
    <col min="770" max="770" width="6.85546875" style="211" customWidth="1"/>
    <col min="771" max="771" width="8" style="211" customWidth="1"/>
    <col min="772" max="772" width="8.42578125" style="211" customWidth="1"/>
    <col min="773" max="773" width="49.42578125" style="211" customWidth="1"/>
    <col min="774" max="774" width="15.5703125" style="211" customWidth="1"/>
    <col min="775" max="775" width="13.140625" style="211" customWidth="1"/>
    <col min="776" max="776" width="9.85546875" style="211" customWidth="1"/>
    <col min="777" max="777" width="5.85546875" style="211" customWidth="1"/>
    <col min="778" max="778" width="1" style="211" customWidth="1"/>
    <col min="779" max="1024" width="9.140625" style="211"/>
    <col min="1025" max="1025" width="4.42578125" style="211" customWidth="1"/>
    <col min="1026" max="1026" width="6.85546875" style="211" customWidth="1"/>
    <col min="1027" max="1027" width="8" style="211" customWidth="1"/>
    <col min="1028" max="1028" width="8.42578125" style="211" customWidth="1"/>
    <col min="1029" max="1029" width="49.42578125" style="211" customWidth="1"/>
    <col min="1030" max="1030" width="15.5703125" style="211" customWidth="1"/>
    <col min="1031" max="1031" width="13.140625" style="211" customWidth="1"/>
    <col min="1032" max="1032" width="9.85546875" style="211" customWidth="1"/>
    <col min="1033" max="1033" width="5.85546875" style="211" customWidth="1"/>
    <col min="1034" max="1034" width="1" style="211" customWidth="1"/>
    <col min="1035" max="1280" width="9.140625" style="211"/>
    <col min="1281" max="1281" width="4.42578125" style="211" customWidth="1"/>
    <col min="1282" max="1282" width="6.85546875" style="211" customWidth="1"/>
    <col min="1283" max="1283" width="8" style="211" customWidth="1"/>
    <col min="1284" max="1284" width="8.42578125" style="211" customWidth="1"/>
    <col min="1285" max="1285" width="49.42578125" style="211" customWidth="1"/>
    <col min="1286" max="1286" width="15.5703125" style="211" customWidth="1"/>
    <col min="1287" max="1287" width="13.140625" style="211" customWidth="1"/>
    <col min="1288" max="1288" width="9.85546875" style="211" customWidth="1"/>
    <col min="1289" max="1289" width="5.85546875" style="211" customWidth="1"/>
    <col min="1290" max="1290" width="1" style="211" customWidth="1"/>
    <col min="1291" max="1536" width="9.140625" style="211"/>
    <col min="1537" max="1537" width="4.42578125" style="211" customWidth="1"/>
    <col min="1538" max="1538" width="6.85546875" style="211" customWidth="1"/>
    <col min="1539" max="1539" width="8" style="211" customWidth="1"/>
    <col min="1540" max="1540" width="8.42578125" style="211" customWidth="1"/>
    <col min="1541" max="1541" width="49.42578125" style="211" customWidth="1"/>
    <col min="1542" max="1542" width="15.5703125" style="211" customWidth="1"/>
    <col min="1543" max="1543" width="13.140625" style="211" customWidth="1"/>
    <col min="1544" max="1544" width="9.85546875" style="211" customWidth="1"/>
    <col min="1545" max="1545" width="5.85546875" style="211" customWidth="1"/>
    <col min="1546" max="1546" width="1" style="211" customWidth="1"/>
    <col min="1547" max="1792" width="9.140625" style="211"/>
    <col min="1793" max="1793" width="4.42578125" style="211" customWidth="1"/>
    <col min="1794" max="1794" width="6.85546875" style="211" customWidth="1"/>
    <col min="1795" max="1795" width="8" style="211" customWidth="1"/>
    <col min="1796" max="1796" width="8.42578125" style="211" customWidth="1"/>
    <col min="1797" max="1797" width="49.42578125" style="211" customWidth="1"/>
    <col min="1798" max="1798" width="15.5703125" style="211" customWidth="1"/>
    <col min="1799" max="1799" width="13.140625" style="211" customWidth="1"/>
    <col min="1800" max="1800" width="9.85546875" style="211" customWidth="1"/>
    <col min="1801" max="1801" width="5.85546875" style="211" customWidth="1"/>
    <col min="1802" max="1802" width="1" style="211" customWidth="1"/>
    <col min="1803" max="2048" width="9.140625" style="211"/>
    <col min="2049" max="2049" width="4.42578125" style="211" customWidth="1"/>
    <col min="2050" max="2050" width="6.85546875" style="211" customWidth="1"/>
    <col min="2051" max="2051" width="8" style="211" customWidth="1"/>
    <col min="2052" max="2052" width="8.42578125" style="211" customWidth="1"/>
    <col min="2053" max="2053" width="49.42578125" style="211" customWidth="1"/>
    <col min="2054" max="2054" width="15.5703125" style="211" customWidth="1"/>
    <col min="2055" max="2055" width="13.140625" style="211" customWidth="1"/>
    <col min="2056" max="2056" width="9.85546875" style="211" customWidth="1"/>
    <col min="2057" max="2057" width="5.85546875" style="211" customWidth="1"/>
    <col min="2058" max="2058" width="1" style="211" customWidth="1"/>
    <col min="2059" max="2304" width="9.140625" style="211"/>
    <col min="2305" max="2305" width="4.42578125" style="211" customWidth="1"/>
    <col min="2306" max="2306" width="6.85546875" style="211" customWidth="1"/>
    <col min="2307" max="2307" width="8" style="211" customWidth="1"/>
    <col min="2308" max="2308" width="8.42578125" style="211" customWidth="1"/>
    <col min="2309" max="2309" width="49.42578125" style="211" customWidth="1"/>
    <col min="2310" max="2310" width="15.5703125" style="211" customWidth="1"/>
    <col min="2311" max="2311" width="13.140625" style="211" customWidth="1"/>
    <col min="2312" max="2312" width="9.85546875" style="211" customWidth="1"/>
    <col min="2313" max="2313" width="5.85546875" style="211" customWidth="1"/>
    <col min="2314" max="2314" width="1" style="211" customWidth="1"/>
    <col min="2315" max="2560" width="9.140625" style="211"/>
    <col min="2561" max="2561" width="4.42578125" style="211" customWidth="1"/>
    <col min="2562" max="2562" width="6.85546875" style="211" customWidth="1"/>
    <col min="2563" max="2563" width="8" style="211" customWidth="1"/>
    <col min="2564" max="2564" width="8.42578125" style="211" customWidth="1"/>
    <col min="2565" max="2565" width="49.42578125" style="211" customWidth="1"/>
    <col min="2566" max="2566" width="15.5703125" style="211" customWidth="1"/>
    <col min="2567" max="2567" width="13.140625" style="211" customWidth="1"/>
    <col min="2568" max="2568" width="9.85546875" style="211" customWidth="1"/>
    <col min="2569" max="2569" width="5.85546875" style="211" customWidth="1"/>
    <col min="2570" max="2570" width="1" style="211" customWidth="1"/>
    <col min="2571" max="2816" width="9.140625" style="211"/>
    <col min="2817" max="2817" width="4.42578125" style="211" customWidth="1"/>
    <col min="2818" max="2818" width="6.85546875" style="211" customWidth="1"/>
    <col min="2819" max="2819" width="8" style="211" customWidth="1"/>
    <col min="2820" max="2820" width="8.42578125" style="211" customWidth="1"/>
    <col min="2821" max="2821" width="49.42578125" style="211" customWidth="1"/>
    <col min="2822" max="2822" width="15.5703125" style="211" customWidth="1"/>
    <col min="2823" max="2823" width="13.140625" style="211" customWidth="1"/>
    <col min="2824" max="2824" width="9.85546875" style="211" customWidth="1"/>
    <col min="2825" max="2825" width="5.85546875" style="211" customWidth="1"/>
    <col min="2826" max="2826" width="1" style="211" customWidth="1"/>
    <col min="2827" max="3072" width="9.140625" style="211"/>
    <col min="3073" max="3073" width="4.42578125" style="211" customWidth="1"/>
    <col min="3074" max="3074" width="6.85546875" style="211" customWidth="1"/>
    <col min="3075" max="3075" width="8" style="211" customWidth="1"/>
    <col min="3076" max="3076" width="8.42578125" style="211" customWidth="1"/>
    <col min="3077" max="3077" width="49.42578125" style="211" customWidth="1"/>
    <col min="3078" max="3078" width="15.5703125" style="211" customWidth="1"/>
    <col min="3079" max="3079" width="13.140625" style="211" customWidth="1"/>
    <col min="3080" max="3080" width="9.85546875" style="211" customWidth="1"/>
    <col min="3081" max="3081" width="5.85546875" style="211" customWidth="1"/>
    <col min="3082" max="3082" width="1" style="211" customWidth="1"/>
    <col min="3083" max="3328" width="9.140625" style="211"/>
    <col min="3329" max="3329" width="4.42578125" style="211" customWidth="1"/>
    <col min="3330" max="3330" width="6.85546875" style="211" customWidth="1"/>
    <col min="3331" max="3331" width="8" style="211" customWidth="1"/>
    <col min="3332" max="3332" width="8.42578125" style="211" customWidth="1"/>
    <col min="3333" max="3333" width="49.42578125" style="211" customWidth="1"/>
    <col min="3334" max="3334" width="15.5703125" style="211" customWidth="1"/>
    <col min="3335" max="3335" width="13.140625" style="211" customWidth="1"/>
    <col min="3336" max="3336" width="9.85546875" style="211" customWidth="1"/>
    <col min="3337" max="3337" width="5.85546875" style="211" customWidth="1"/>
    <col min="3338" max="3338" width="1" style="211" customWidth="1"/>
    <col min="3339" max="3584" width="9.140625" style="211"/>
    <col min="3585" max="3585" width="4.42578125" style="211" customWidth="1"/>
    <col min="3586" max="3586" width="6.85546875" style="211" customWidth="1"/>
    <col min="3587" max="3587" width="8" style="211" customWidth="1"/>
    <col min="3588" max="3588" width="8.42578125" style="211" customWidth="1"/>
    <col min="3589" max="3589" width="49.42578125" style="211" customWidth="1"/>
    <col min="3590" max="3590" width="15.5703125" style="211" customWidth="1"/>
    <col min="3591" max="3591" width="13.140625" style="211" customWidth="1"/>
    <col min="3592" max="3592" width="9.85546875" style="211" customWidth="1"/>
    <col min="3593" max="3593" width="5.85546875" style="211" customWidth="1"/>
    <col min="3594" max="3594" width="1" style="211" customWidth="1"/>
    <col min="3595" max="3840" width="9.140625" style="211"/>
    <col min="3841" max="3841" width="4.42578125" style="211" customWidth="1"/>
    <col min="3842" max="3842" width="6.85546875" style="211" customWidth="1"/>
    <col min="3843" max="3843" width="8" style="211" customWidth="1"/>
    <col min="3844" max="3844" width="8.42578125" style="211" customWidth="1"/>
    <col min="3845" max="3845" width="49.42578125" style="211" customWidth="1"/>
    <col min="3846" max="3846" width="15.5703125" style="211" customWidth="1"/>
    <col min="3847" max="3847" width="13.140625" style="211" customWidth="1"/>
    <col min="3848" max="3848" width="9.85546875" style="211" customWidth="1"/>
    <col min="3849" max="3849" width="5.85546875" style="211" customWidth="1"/>
    <col min="3850" max="3850" width="1" style="211" customWidth="1"/>
    <col min="3851" max="4096" width="9.140625" style="211"/>
    <col min="4097" max="4097" width="4.42578125" style="211" customWidth="1"/>
    <col min="4098" max="4098" width="6.85546875" style="211" customWidth="1"/>
    <col min="4099" max="4099" width="8" style="211" customWidth="1"/>
    <col min="4100" max="4100" width="8.42578125" style="211" customWidth="1"/>
    <col min="4101" max="4101" width="49.42578125" style="211" customWidth="1"/>
    <col min="4102" max="4102" width="15.5703125" style="211" customWidth="1"/>
    <col min="4103" max="4103" width="13.140625" style="211" customWidth="1"/>
    <col min="4104" max="4104" width="9.85546875" style="211" customWidth="1"/>
    <col min="4105" max="4105" width="5.85546875" style="211" customWidth="1"/>
    <col min="4106" max="4106" width="1" style="211" customWidth="1"/>
    <col min="4107" max="4352" width="9.140625" style="211"/>
    <col min="4353" max="4353" width="4.42578125" style="211" customWidth="1"/>
    <col min="4354" max="4354" width="6.85546875" style="211" customWidth="1"/>
    <col min="4355" max="4355" width="8" style="211" customWidth="1"/>
    <col min="4356" max="4356" width="8.42578125" style="211" customWidth="1"/>
    <col min="4357" max="4357" width="49.42578125" style="211" customWidth="1"/>
    <col min="4358" max="4358" width="15.5703125" style="211" customWidth="1"/>
    <col min="4359" max="4359" width="13.140625" style="211" customWidth="1"/>
    <col min="4360" max="4360" width="9.85546875" style="211" customWidth="1"/>
    <col min="4361" max="4361" width="5.85546875" style="211" customWidth="1"/>
    <col min="4362" max="4362" width="1" style="211" customWidth="1"/>
    <col min="4363" max="4608" width="9.140625" style="211"/>
    <col min="4609" max="4609" width="4.42578125" style="211" customWidth="1"/>
    <col min="4610" max="4610" width="6.85546875" style="211" customWidth="1"/>
    <col min="4611" max="4611" width="8" style="211" customWidth="1"/>
    <col min="4612" max="4612" width="8.42578125" style="211" customWidth="1"/>
    <col min="4613" max="4613" width="49.42578125" style="211" customWidth="1"/>
    <col min="4614" max="4614" width="15.5703125" style="211" customWidth="1"/>
    <col min="4615" max="4615" width="13.140625" style="211" customWidth="1"/>
    <col min="4616" max="4616" width="9.85546875" style="211" customWidth="1"/>
    <col min="4617" max="4617" width="5.85546875" style="211" customWidth="1"/>
    <col min="4618" max="4618" width="1" style="211" customWidth="1"/>
    <col min="4619" max="4864" width="9.140625" style="211"/>
    <col min="4865" max="4865" width="4.42578125" style="211" customWidth="1"/>
    <col min="4866" max="4866" width="6.85546875" style="211" customWidth="1"/>
    <col min="4867" max="4867" width="8" style="211" customWidth="1"/>
    <col min="4868" max="4868" width="8.42578125" style="211" customWidth="1"/>
    <col min="4869" max="4869" width="49.42578125" style="211" customWidth="1"/>
    <col min="4870" max="4870" width="15.5703125" style="211" customWidth="1"/>
    <col min="4871" max="4871" width="13.140625" style="211" customWidth="1"/>
    <col min="4872" max="4872" width="9.85546875" style="211" customWidth="1"/>
    <col min="4873" max="4873" width="5.85546875" style="211" customWidth="1"/>
    <col min="4874" max="4874" width="1" style="211" customWidth="1"/>
    <col min="4875" max="5120" width="9.140625" style="211"/>
    <col min="5121" max="5121" width="4.42578125" style="211" customWidth="1"/>
    <col min="5122" max="5122" width="6.85546875" style="211" customWidth="1"/>
    <col min="5123" max="5123" width="8" style="211" customWidth="1"/>
    <col min="5124" max="5124" width="8.42578125" style="211" customWidth="1"/>
    <col min="5125" max="5125" width="49.42578125" style="211" customWidth="1"/>
    <col min="5126" max="5126" width="15.5703125" style="211" customWidth="1"/>
    <col min="5127" max="5127" width="13.140625" style="211" customWidth="1"/>
    <col min="5128" max="5128" width="9.85546875" style="211" customWidth="1"/>
    <col min="5129" max="5129" width="5.85546875" style="211" customWidth="1"/>
    <col min="5130" max="5130" width="1" style="211" customWidth="1"/>
    <col min="5131" max="5376" width="9.140625" style="211"/>
    <col min="5377" max="5377" width="4.42578125" style="211" customWidth="1"/>
    <col min="5378" max="5378" width="6.85546875" style="211" customWidth="1"/>
    <col min="5379" max="5379" width="8" style="211" customWidth="1"/>
    <col min="5380" max="5380" width="8.42578125" style="211" customWidth="1"/>
    <col min="5381" max="5381" width="49.42578125" style="211" customWidth="1"/>
    <col min="5382" max="5382" width="15.5703125" style="211" customWidth="1"/>
    <col min="5383" max="5383" width="13.140625" style="211" customWidth="1"/>
    <col min="5384" max="5384" width="9.85546875" style="211" customWidth="1"/>
    <col min="5385" max="5385" width="5.85546875" style="211" customWidth="1"/>
    <col min="5386" max="5386" width="1" style="211" customWidth="1"/>
    <col min="5387" max="5632" width="9.140625" style="211"/>
    <col min="5633" max="5633" width="4.42578125" style="211" customWidth="1"/>
    <col min="5634" max="5634" width="6.85546875" style="211" customWidth="1"/>
    <col min="5635" max="5635" width="8" style="211" customWidth="1"/>
    <col min="5636" max="5636" width="8.42578125" style="211" customWidth="1"/>
    <col min="5637" max="5637" width="49.42578125" style="211" customWidth="1"/>
    <col min="5638" max="5638" width="15.5703125" style="211" customWidth="1"/>
    <col min="5639" max="5639" width="13.140625" style="211" customWidth="1"/>
    <col min="5640" max="5640" width="9.85546875" style="211" customWidth="1"/>
    <col min="5641" max="5641" width="5.85546875" style="211" customWidth="1"/>
    <col min="5642" max="5642" width="1" style="211" customWidth="1"/>
    <col min="5643" max="5888" width="9.140625" style="211"/>
    <col min="5889" max="5889" width="4.42578125" style="211" customWidth="1"/>
    <col min="5890" max="5890" width="6.85546875" style="211" customWidth="1"/>
    <col min="5891" max="5891" width="8" style="211" customWidth="1"/>
    <col min="5892" max="5892" width="8.42578125" style="211" customWidth="1"/>
    <col min="5893" max="5893" width="49.42578125" style="211" customWidth="1"/>
    <col min="5894" max="5894" width="15.5703125" style="211" customWidth="1"/>
    <col min="5895" max="5895" width="13.140625" style="211" customWidth="1"/>
    <col min="5896" max="5896" width="9.85546875" style="211" customWidth="1"/>
    <col min="5897" max="5897" width="5.85546875" style="211" customWidth="1"/>
    <col min="5898" max="5898" width="1" style="211" customWidth="1"/>
    <col min="5899" max="6144" width="9.140625" style="211"/>
    <col min="6145" max="6145" width="4.42578125" style="211" customWidth="1"/>
    <col min="6146" max="6146" width="6.85546875" style="211" customWidth="1"/>
    <col min="6147" max="6147" width="8" style="211" customWidth="1"/>
    <col min="6148" max="6148" width="8.42578125" style="211" customWidth="1"/>
    <col min="6149" max="6149" width="49.42578125" style="211" customWidth="1"/>
    <col min="6150" max="6150" width="15.5703125" style="211" customWidth="1"/>
    <col min="6151" max="6151" width="13.140625" style="211" customWidth="1"/>
    <col min="6152" max="6152" width="9.85546875" style="211" customWidth="1"/>
    <col min="6153" max="6153" width="5.85546875" style="211" customWidth="1"/>
    <col min="6154" max="6154" width="1" style="211" customWidth="1"/>
    <col min="6155" max="6400" width="9.140625" style="211"/>
    <col min="6401" max="6401" width="4.42578125" style="211" customWidth="1"/>
    <col min="6402" max="6402" width="6.85546875" style="211" customWidth="1"/>
    <col min="6403" max="6403" width="8" style="211" customWidth="1"/>
    <col min="6404" max="6404" width="8.42578125" style="211" customWidth="1"/>
    <col min="6405" max="6405" width="49.42578125" style="211" customWidth="1"/>
    <col min="6406" max="6406" width="15.5703125" style="211" customWidth="1"/>
    <col min="6407" max="6407" width="13.140625" style="211" customWidth="1"/>
    <col min="6408" max="6408" width="9.85546875" style="211" customWidth="1"/>
    <col min="6409" max="6409" width="5.85546875" style="211" customWidth="1"/>
    <col min="6410" max="6410" width="1" style="211" customWidth="1"/>
    <col min="6411" max="6656" width="9.140625" style="211"/>
    <col min="6657" max="6657" width="4.42578125" style="211" customWidth="1"/>
    <col min="6658" max="6658" width="6.85546875" style="211" customWidth="1"/>
    <col min="6659" max="6659" width="8" style="211" customWidth="1"/>
    <col min="6660" max="6660" width="8.42578125" style="211" customWidth="1"/>
    <col min="6661" max="6661" width="49.42578125" style="211" customWidth="1"/>
    <col min="6662" max="6662" width="15.5703125" style="211" customWidth="1"/>
    <col min="6663" max="6663" width="13.140625" style="211" customWidth="1"/>
    <col min="6664" max="6664" width="9.85546875" style="211" customWidth="1"/>
    <col min="6665" max="6665" width="5.85546875" style="211" customWidth="1"/>
    <col min="6666" max="6666" width="1" style="211" customWidth="1"/>
    <col min="6667" max="6912" width="9.140625" style="211"/>
    <col min="6913" max="6913" width="4.42578125" style="211" customWidth="1"/>
    <col min="6914" max="6914" width="6.85546875" style="211" customWidth="1"/>
    <col min="6915" max="6915" width="8" style="211" customWidth="1"/>
    <col min="6916" max="6916" width="8.42578125" style="211" customWidth="1"/>
    <col min="6917" max="6917" width="49.42578125" style="211" customWidth="1"/>
    <col min="6918" max="6918" width="15.5703125" style="211" customWidth="1"/>
    <col min="6919" max="6919" width="13.140625" style="211" customWidth="1"/>
    <col min="6920" max="6920" width="9.85546875" style="211" customWidth="1"/>
    <col min="6921" max="6921" width="5.85546875" style="211" customWidth="1"/>
    <col min="6922" max="6922" width="1" style="211" customWidth="1"/>
    <col min="6923" max="7168" width="9.140625" style="211"/>
    <col min="7169" max="7169" width="4.42578125" style="211" customWidth="1"/>
    <col min="7170" max="7170" width="6.85546875" style="211" customWidth="1"/>
    <col min="7171" max="7171" width="8" style="211" customWidth="1"/>
    <col min="7172" max="7172" width="8.42578125" style="211" customWidth="1"/>
    <col min="7173" max="7173" width="49.42578125" style="211" customWidth="1"/>
    <col min="7174" max="7174" width="15.5703125" style="211" customWidth="1"/>
    <col min="7175" max="7175" width="13.140625" style="211" customWidth="1"/>
    <col min="7176" max="7176" width="9.85546875" style="211" customWidth="1"/>
    <col min="7177" max="7177" width="5.85546875" style="211" customWidth="1"/>
    <col min="7178" max="7178" width="1" style="211" customWidth="1"/>
    <col min="7179" max="7424" width="9.140625" style="211"/>
    <col min="7425" max="7425" width="4.42578125" style="211" customWidth="1"/>
    <col min="7426" max="7426" width="6.85546875" style="211" customWidth="1"/>
    <col min="7427" max="7427" width="8" style="211" customWidth="1"/>
    <col min="7428" max="7428" width="8.42578125" style="211" customWidth="1"/>
    <col min="7429" max="7429" width="49.42578125" style="211" customWidth="1"/>
    <col min="7430" max="7430" width="15.5703125" style="211" customWidth="1"/>
    <col min="7431" max="7431" width="13.140625" style="211" customWidth="1"/>
    <col min="7432" max="7432" width="9.85546875" style="211" customWidth="1"/>
    <col min="7433" max="7433" width="5.85546875" style="211" customWidth="1"/>
    <col min="7434" max="7434" width="1" style="211" customWidth="1"/>
    <col min="7435" max="7680" width="9.140625" style="211"/>
    <col min="7681" max="7681" width="4.42578125" style="211" customWidth="1"/>
    <col min="7682" max="7682" width="6.85546875" style="211" customWidth="1"/>
    <col min="7683" max="7683" width="8" style="211" customWidth="1"/>
    <col min="7684" max="7684" width="8.42578125" style="211" customWidth="1"/>
    <col min="7685" max="7685" width="49.42578125" style="211" customWidth="1"/>
    <col min="7686" max="7686" width="15.5703125" style="211" customWidth="1"/>
    <col min="7687" max="7687" width="13.140625" style="211" customWidth="1"/>
    <col min="7688" max="7688" width="9.85546875" style="211" customWidth="1"/>
    <col min="7689" max="7689" width="5.85546875" style="211" customWidth="1"/>
    <col min="7690" max="7690" width="1" style="211" customWidth="1"/>
    <col min="7691" max="7936" width="9.140625" style="211"/>
    <col min="7937" max="7937" width="4.42578125" style="211" customWidth="1"/>
    <col min="7938" max="7938" width="6.85546875" style="211" customWidth="1"/>
    <col min="7939" max="7939" width="8" style="211" customWidth="1"/>
    <col min="7940" max="7940" width="8.42578125" style="211" customWidth="1"/>
    <col min="7941" max="7941" width="49.42578125" style="211" customWidth="1"/>
    <col min="7942" max="7942" width="15.5703125" style="211" customWidth="1"/>
    <col min="7943" max="7943" width="13.140625" style="211" customWidth="1"/>
    <col min="7944" max="7944" width="9.85546875" style="211" customWidth="1"/>
    <col min="7945" max="7945" width="5.85546875" style="211" customWidth="1"/>
    <col min="7946" max="7946" width="1" style="211" customWidth="1"/>
    <col min="7947" max="8192" width="9.140625" style="211"/>
    <col min="8193" max="8193" width="4.42578125" style="211" customWidth="1"/>
    <col min="8194" max="8194" width="6.85546875" style="211" customWidth="1"/>
    <col min="8195" max="8195" width="8" style="211" customWidth="1"/>
    <col min="8196" max="8196" width="8.42578125" style="211" customWidth="1"/>
    <col min="8197" max="8197" width="49.42578125" style="211" customWidth="1"/>
    <col min="8198" max="8198" width="15.5703125" style="211" customWidth="1"/>
    <col min="8199" max="8199" width="13.140625" style="211" customWidth="1"/>
    <col min="8200" max="8200" width="9.85546875" style="211" customWidth="1"/>
    <col min="8201" max="8201" width="5.85546875" style="211" customWidth="1"/>
    <col min="8202" max="8202" width="1" style="211" customWidth="1"/>
    <col min="8203" max="8448" width="9.140625" style="211"/>
    <col min="8449" max="8449" width="4.42578125" style="211" customWidth="1"/>
    <col min="8450" max="8450" width="6.85546875" style="211" customWidth="1"/>
    <col min="8451" max="8451" width="8" style="211" customWidth="1"/>
    <col min="8452" max="8452" width="8.42578125" style="211" customWidth="1"/>
    <col min="8453" max="8453" width="49.42578125" style="211" customWidth="1"/>
    <col min="8454" max="8454" width="15.5703125" style="211" customWidth="1"/>
    <col min="8455" max="8455" width="13.140625" style="211" customWidth="1"/>
    <col min="8456" max="8456" width="9.85546875" style="211" customWidth="1"/>
    <col min="8457" max="8457" width="5.85546875" style="211" customWidth="1"/>
    <col min="8458" max="8458" width="1" style="211" customWidth="1"/>
    <col min="8459" max="8704" width="9.140625" style="211"/>
    <col min="8705" max="8705" width="4.42578125" style="211" customWidth="1"/>
    <col min="8706" max="8706" width="6.85546875" style="211" customWidth="1"/>
    <col min="8707" max="8707" width="8" style="211" customWidth="1"/>
    <col min="8708" max="8708" width="8.42578125" style="211" customWidth="1"/>
    <col min="8709" max="8709" width="49.42578125" style="211" customWidth="1"/>
    <col min="8710" max="8710" width="15.5703125" style="211" customWidth="1"/>
    <col min="8711" max="8711" width="13.140625" style="211" customWidth="1"/>
    <col min="8712" max="8712" width="9.85546875" style="211" customWidth="1"/>
    <col min="8713" max="8713" width="5.85546875" style="211" customWidth="1"/>
    <col min="8714" max="8714" width="1" style="211" customWidth="1"/>
    <col min="8715" max="8960" width="9.140625" style="211"/>
    <col min="8961" max="8961" width="4.42578125" style="211" customWidth="1"/>
    <col min="8962" max="8962" width="6.85546875" style="211" customWidth="1"/>
    <col min="8963" max="8963" width="8" style="211" customWidth="1"/>
    <col min="8964" max="8964" width="8.42578125" style="211" customWidth="1"/>
    <col min="8965" max="8965" width="49.42578125" style="211" customWidth="1"/>
    <col min="8966" max="8966" width="15.5703125" style="211" customWidth="1"/>
    <col min="8967" max="8967" width="13.140625" style="211" customWidth="1"/>
    <col min="8968" max="8968" width="9.85546875" style="211" customWidth="1"/>
    <col min="8969" max="8969" width="5.85546875" style="211" customWidth="1"/>
    <col min="8970" max="8970" width="1" style="211" customWidth="1"/>
    <col min="8971" max="9216" width="9.140625" style="211"/>
    <col min="9217" max="9217" width="4.42578125" style="211" customWidth="1"/>
    <col min="9218" max="9218" width="6.85546875" style="211" customWidth="1"/>
    <col min="9219" max="9219" width="8" style="211" customWidth="1"/>
    <col min="9220" max="9220" width="8.42578125" style="211" customWidth="1"/>
    <col min="9221" max="9221" width="49.42578125" style="211" customWidth="1"/>
    <col min="9222" max="9222" width="15.5703125" style="211" customWidth="1"/>
    <col min="9223" max="9223" width="13.140625" style="211" customWidth="1"/>
    <col min="9224" max="9224" width="9.85546875" style="211" customWidth="1"/>
    <col min="9225" max="9225" width="5.85546875" style="211" customWidth="1"/>
    <col min="9226" max="9226" width="1" style="211" customWidth="1"/>
    <col min="9227" max="9472" width="9.140625" style="211"/>
    <col min="9473" max="9473" width="4.42578125" style="211" customWidth="1"/>
    <col min="9474" max="9474" width="6.85546875" style="211" customWidth="1"/>
    <col min="9475" max="9475" width="8" style="211" customWidth="1"/>
    <col min="9476" max="9476" width="8.42578125" style="211" customWidth="1"/>
    <col min="9477" max="9477" width="49.42578125" style="211" customWidth="1"/>
    <col min="9478" max="9478" width="15.5703125" style="211" customWidth="1"/>
    <col min="9479" max="9479" width="13.140625" style="211" customWidth="1"/>
    <col min="9480" max="9480" width="9.85546875" style="211" customWidth="1"/>
    <col min="9481" max="9481" width="5.85546875" style="211" customWidth="1"/>
    <col min="9482" max="9482" width="1" style="211" customWidth="1"/>
    <col min="9483" max="9728" width="9.140625" style="211"/>
    <col min="9729" max="9729" width="4.42578125" style="211" customWidth="1"/>
    <col min="9730" max="9730" width="6.85546875" style="211" customWidth="1"/>
    <col min="9731" max="9731" width="8" style="211" customWidth="1"/>
    <col min="9732" max="9732" width="8.42578125" style="211" customWidth="1"/>
    <col min="9733" max="9733" width="49.42578125" style="211" customWidth="1"/>
    <col min="9734" max="9734" width="15.5703125" style="211" customWidth="1"/>
    <col min="9735" max="9735" width="13.140625" style="211" customWidth="1"/>
    <col min="9736" max="9736" width="9.85546875" style="211" customWidth="1"/>
    <col min="9737" max="9737" width="5.85546875" style="211" customWidth="1"/>
    <col min="9738" max="9738" width="1" style="211" customWidth="1"/>
    <col min="9739" max="9984" width="9.140625" style="211"/>
    <col min="9985" max="9985" width="4.42578125" style="211" customWidth="1"/>
    <col min="9986" max="9986" width="6.85546875" style="211" customWidth="1"/>
    <col min="9987" max="9987" width="8" style="211" customWidth="1"/>
    <col min="9988" max="9988" width="8.42578125" style="211" customWidth="1"/>
    <col min="9989" max="9989" width="49.42578125" style="211" customWidth="1"/>
    <col min="9990" max="9990" width="15.5703125" style="211" customWidth="1"/>
    <col min="9991" max="9991" width="13.140625" style="211" customWidth="1"/>
    <col min="9992" max="9992" width="9.85546875" style="211" customWidth="1"/>
    <col min="9993" max="9993" width="5.85546875" style="211" customWidth="1"/>
    <col min="9994" max="9994" width="1" style="211" customWidth="1"/>
    <col min="9995" max="10240" width="9.140625" style="211"/>
    <col min="10241" max="10241" width="4.42578125" style="211" customWidth="1"/>
    <col min="10242" max="10242" width="6.85546875" style="211" customWidth="1"/>
    <col min="10243" max="10243" width="8" style="211" customWidth="1"/>
    <col min="10244" max="10244" width="8.42578125" style="211" customWidth="1"/>
    <col min="10245" max="10245" width="49.42578125" style="211" customWidth="1"/>
    <col min="10246" max="10246" width="15.5703125" style="211" customWidth="1"/>
    <col min="10247" max="10247" width="13.140625" style="211" customWidth="1"/>
    <col min="10248" max="10248" width="9.85546875" style="211" customWidth="1"/>
    <col min="10249" max="10249" width="5.85546875" style="211" customWidth="1"/>
    <col min="10250" max="10250" width="1" style="211" customWidth="1"/>
    <col min="10251" max="10496" width="9.140625" style="211"/>
    <col min="10497" max="10497" width="4.42578125" style="211" customWidth="1"/>
    <col min="10498" max="10498" width="6.85546875" style="211" customWidth="1"/>
    <col min="10499" max="10499" width="8" style="211" customWidth="1"/>
    <col min="10500" max="10500" width="8.42578125" style="211" customWidth="1"/>
    <col min="10501" max="10501" width="49.42578125" style="211" customWidth="1"/>
    <col min="10502" max="10502" width="15.5703125" style="211" customWidth="1"/>
    <col min="10503" max="10503" width="13.140625" style="211" customWidth="1"/>
    <col min="10504" max="10504" width="9.85546875" style="211" customWidth="1"/>
    <col min="10505" max="10505" width="5.85546875" style="211" customWidth="1"/>
    <col min="10506" max="10506" width="1" style="211" customWidth="1"/>
    <col min="10507" max="10752" width="9.140625" style="211"/>
    <col min="10753" max="10753" width="4.42578125" style="211" customWidth="1"/>
    <col min="10754" max="10754" width="6.85546875" style="211" customWidth="1"/>
    <col min="10755" max="10755" width="8" style="211" customWidth="1"/>
    <col min="10756" max="10756" width="8.42578125" style="211" customWidth="1"/>
    <col min="10757" max="10757" width="49.42578125" style="211" customWidth="1"/>
    <col min="10758" max="10758" width="15.5703125" style="211" customWidth="1"/>
    <col min="10759" max="10759" width="13.140625" style="211" customWidth="1"/>
    <col min="10760" max="10760" width="9.85546875" style="211" customWidth="1"/>
    <col min="10761" max="10761" width="5.85546875" style="211" customWidth="1"/>
    <col min="10762" max="10762" width="1" style="211" customWidth="1"/>
    <col min="10763" max="11008" width="9.140625" style="211"/>
    <col min="11009" max="11009" width="4.42578125" style="211" customWidth="1"/>
    <col min="11010" max="11010" width="6.85546875" style="211" customWidth="1"/>
    <col min="11011" max="11011" width="8" style="211" customWidth="1"/>
    <col min="11012" max="11012" width="8.42578125" style="211" customWidth="1"/>
    <col min="11013" max="11013" width="49.42578125" style="211" customWidth="1"/>
    <col min="11014" max="11014" width="15.5703125" style="211" customWidth="1"/>
    <col min="11015" max="11015" width="13.140625" style="211" customWidth="1"/>
    <col min="11016" max="11016" width="9.85546875" style="211" customWidth="1"/>
    <col min="11017" max="11017" width="5.85546875" style="211" customWidth="1"/>
    <col min="11018" max="11018" width="1" style="211" customWidth="1"/>
    <col min="11019" max="11264" width="9.140625" style="211"/>
    <col min="11265" max="11265" width="4.42578125" style="211" customWidth="1"/>
    <col min="11266" max="11266" width="6.85546875" style="211" customWidth="1"/>
    <col min="11267" max="11267" width="8" style="211" customWidth="1"/>
    <col min="11268" max="11268" width="8.42578125" style="211" customWidth="1"/>
    <col min="11269" max="11269" width="49.42578125" style="211" customWidth="1"/>
    <col min="11270" max="11270" width="15.5703125" style="211" customWidth="1"/>
    <col min="11271" max="11271" width="13.140625" style="211" customWidth="1"/>
    <col min="11272" max="11272" width="9.85546875" style="211" customWidth="1"/>
    <col min="11273" max="11273" width="5.85546875" style="211" customWidth="1"/>
    <col min="11274" max="11274" width="1" style="211" customWidth="1"/>
    <col min="11275" max="11520" width="9.140625" style="211"/>
    <col min="11521" max="11521" width="4.42578125" style="211" customWidth="1"/>
    <col min="11522" max="11522" width="6.85546875" style="211" customWidth="1"/>
    <col min="11523" max="11523" width="8" style="211" customWidth="1"/>
    <col min="11524" max="11524" width="8.42578125" style="211" customWidth="1"/>
    <col min="11525" max="11525" width="49.42578125" style="211" customWidth="1"/>
    <col min="11526" max="11526" width="15.5703125" style="211" customWidth="1"/>
    <col min="11527" max="11527" width="13.140625" style="211" customWidth="1"/>
    <col min="11528" max="11528" width="9.85546875" style="211" customWidth="1"/>
    <col min="11529" max="11529" width="5.85546875" style="211" customWidth="1"/>
    <col min="11530" max="11530" width="1" style="211" customWidth="1"/>
    <col min="11531" max="11776" width="9.140625" style="211"/>
    <col min="11777" max="11777" width="4.42578125" style="211" customWidth="1"/>
    <col min="11778" max="11778" width="6.85546875" style="211" customWidth="1"/>
    <col min="11779" max="11779" width="8" style="211" customWidth="1"/>
    <col min="11780" max="11780" width="8.42578125" style="211" customWidth="1"/>
    <col min="11781" max="11781" width="49.42578125" style="211" customWidth="1"/>
    <col min="11782" max="11782" width="15.5703125" style="211" customWidth="1"/>
    <col min="11783" max="11783" width="13.140625" style="211" customWidth="1"/>
    <col min="11784" max="11784" width="9.85546875" style="211" customWidth="1"/>
    <col min="11785" max="11785" width="5.85546875" style="211" customWidth="1"/>
    <col min="11786" max="11786" width="1" style="211" customWidth="1"/>
    <col min="11787" max="12032" width="9.140625" style="211"/>
    <col min="12033" max="12033" width="4.42578125" style="211" customWidth="1"/>
    <col min="12034" max="12034" width="6.85546875" style="211" customWidth="1"/>
    <col min="12035" max="12035" width="8" style="211" customWidth="1"/>
    <col min="12036" max="12036" width="8.42578125" style="211" customWidth="1"/>
    <col min="12037" max="12037" width="49.42578125" style="211" customWidth="1"/>
    <col min="12038" max="12038" width="15.5703125" style="211" customWidth="1"/>
    <col min="12039" max="12039" width="13.140625" style="211" customWidth="1"/>
    <col min="12040" max="12040" width="9.85546875" style="211" customWidth="1"/>
    <col min="12041" max="12041" width="5.85546875" style="211" customWidth="1"/>
    <col min="12042" max="12042" width="1" style="211" customWidth="1"/>
    <col min="12043" max="12288" width="9.140625" style="211"/>
    <col min="12289" max="12289" width="4.42578125" style="211" customWidth="1"/>
    <col min="12290" max="12290" width="6.85546875" style="211" customWidth="1"/>
    <col min="12291" max="12291" width="8" style="211" customWidth="1"/>
    <col min="12292" max="12292" width="8.42578125" style="211" customWidth="1"/>
    <col min="12293" max="12293" width="49.42578125" style="211" customWidth="1"/>
    <col min="12294" max="12294" width="15.5703125" style="211" customWidth="1"/>
    <col min="12295" max="12295" width="13.140625" style="211" customWidth="1"/>
    <col min="12296" max="12296" width="9.85546875" style="211" customWidth="1"/>
    <col min="12297" max="12297" width="5.85546875" style="211" customWidth="1"/>
    <col min="12298" max="12298" width="1" style="211" customWidth="1"/>
    <col min="12299" max="12544" width="9.140625" style="211"/>
    <col min="12545" max="12545" width="4.42578125" style="211" customWidth="1"/>
    <col min="12546" max="12546" width="6.85546875" style="211" customWidth="1"/>
    <col min="12547" max="12547" width="8" style="211" customWidth="1"/>
    <col min="12548" max="12548" width="8.42578125" style="211" customWidth="1"/>
    <col min="12549" max="12549" width="49.42578125" style="211" customWidth="1"/>
    <col min="12550" max="12550" width="15.5703125" style="211" customWidth="1"/>
    <col min="12551" max="12551" width="13.140625" style="211" customWidth="1"/>
    <col min="12552" max="12552" width="9.85546875" style="211" customWidth="1"/>
    <col min="12553" max="12553" width="5.85546875" style="211" customWidth="1"/>
    <col min="12554" max="12554" width="1" style="211" customWidth="1"/>
    <col min="12555" max="12800" width="9.140625" style="211"/>
    <col min="12801" max="12801" width="4.42578125" style="211" customWidth="1"/>
    <col min="12802" max="12802" width="6.85546875" style="211" customWidth="1"/>
    <col min="12803" max="12803" width="8" style="211" customWidth="1"/>
    <col min="12804" max="12804" width="8.42578125" style="211" customWidth="1"/>
    <col min="12805" max="12805" width="49.42578125" style="211" customWidth="1"/>
    <col min="12806" max="12806" width="15.5703125" style="211" customWidth="1"/>
    <col min="12807" max="12807" width="13.140625" style="211" customWidth="1"/>
    <col min="12808" max="12808" width="9.85546875" style="211" customWidth="1"/>
    <col min="12809" max="12809" width="5.85546875" style="211" customWidth="1"/>
    <col min="12810" max="12810" width="1" style="211" customWidth="1"/>
    <col min="12811" max="13056" width="9.140625" style="211"/>
    <col min="13057" max="13057" width="4.42578125" style="211" customWidth="1"/>
    <col min="13058" max="13058" width="6.85546875" style="211" customWidth="1"/>
    <col min="13059" max="13059" width="8" style="211" customWidth="1"/>
    <col min="13060" max="13060" width="8.42578125" style="211" customWidth="1"/>
    <col min="13061" max="13061" width="49.42578125" style="211" customWidth="1"/>
    <col min="13062" max="13062" width="15.5703125" style="211" customWidth="1"/>
    <col min="13063" max="13063" width="13.140625" style="211" customWidth="1"/>
    <col min="13064" max="13064" width="9.85546875" style="211" customWidth="1"/>
    <col min="13065" max="13065" width="5.85546875" style="211" customWidth="1"/>
    <col min="13066" max="13066" width="1" style="211" customWidth="1"/>
    <col min="13067" max="13312" width="9.140625" style="211"/>
    <col min="13313" max="13313" width="4.42578125" style="211" customWidth="1"/>
    <col min="13314" max="13314" width="6.85546875" style="211" customWidth="1"/>
    <col min="13315" max="13315" width="8" style="211" customWidth="1"/>
    <col min="13316" max="13316" width="8.42578125" style="211" customWidth="1"/>
    <col min="13317" max="13317" width="49.42578125" style="211" customWidth="1"/>
    <col min="13318" max="13318" width="15.5703125" style="211" customWidth="1"/>
    <col min="13319" max="13319" width="13.140625" style="211" customWidth="1"/>
    <col min="13320" max="13320" width="9.85546875" style="211" customWidth="1"/>
    <col min="13321" max="13321" width="5.85546875" style="211" customWidth="1"/>
    <col min="13322" max="13322" width="1" style="211" customWidth="1"/>
    <col min="13323" max="13568" width="9.140625" style="211"/>
    <col min="13569" max="13569" width="4.42578125" style="211" customWidth="1"/>
    <col min="13570" max="13570" width="6.85546875" style="211" customWidth="1"/>
    <col min="13571" max="13571" width="8" style="211" customWidth="1"/>
    <col min="13572" max="13572" width="8.42578125" style="211" customWidth="1"/>
    <col min="13573" max="13573" width="49.42578125" style="211" customWidth="1"/>
    <col min="13574" max="13574" width="15.5703125" style="211" customWidth="1"/>
    <col min="13575" max="13575" width="13.140625" style="211" customWidth="1"/>
    <col min="13576" max="13576" width="9.85546875" style="211" customWidth="1"/>
    <col min="13577" max="13577" width="5.85546875" style="211" customWidth="1"/>
    <col min="13578" max="13578" width="1" style="211" customWidth="1"/>
    <col min="13579" max="13824" width="9.140625" style="211"/>
    <col min="13825" max="13825" width="4.42578125" style="211" customWidth="1"/>
    <col min="13826" max="13826" width="6.85546875" style="211" customWidth="1"/>
    <col min="13827" max="13827" width="8" style="211" customWidth="1"/>
    <col min="13828" max="13828" width="8.42578125" style="211" customWidth="1"/>
    <col min="13829" max="13829" width="49.42578125" style="211" customWidth="1"/>
    <col min="13830" max="13830" width="15.5703125" style="211" customWidth="1"/>
    <col min="13831" max="13831" width="13.140625" style="211" customWidth="1"/>
    <col min="13832" max="13832" width="9.85546875" style="211" customWidth="1"/>
    <col min="13833" max="13833" width="5.85546875" style="211" customWidth="1"/>
    <col min="13834" max="13834" width="1" style="211" customWidth="1"/>
    <col min="13835" max="14080" width="9.140625" style="211"/>
    <col min="14081" max="14081" width="4.42578125" style="211" customWidth="1"/>
    <col min="14082" max="14082" width="6.85546875" style="211" customWidth="1"/>
    <col min="14083" max="14083" width="8" style="211" customWidth="1"/>
    <col min="14084" max="14084" width="8.42578125" style="211" customWidth="1"/>
    <col min="14085" max="14085" width="49.42578125" style="211" customWidth="1"/>
    <col min="14086" max="14086" width="15.5703125" style="211" customWidth="1"/>
    <col min="14087" max="14087" width="13.140625" style="211" customWidth="1"/>
    <col min="14088" max="14088" width="9.85546875" style="211" customWidth="1"/>
    <col min="14089" max="14089" width="5.85546875" style="211" customWidth="1"/>
    <col min="14090" max="14090" width="1" style="211" customWidth="1"/>
    <col min="14091" max="14336" width="9.140625" style="211"/>
    <col min="14337" max="14337" width="4.42578125" style="211" customWidth="1"/>
    <col min="14338" max="14338" width="6.85546875" style="211" customWidth="1"/>
    <col min="14339" max="14339" width="8" style="211" customWidth="1"/>
    <col min="14340" max="14340" width="8.42578125" style="211" customWidth="1"/>
    <col min="14341" max="14341" width="49.42578125" style="211" customWidth="1"/>
    <col min="14342" max="14342" width="15.5703125" style="211" customWidth="1"/>
    <col min="14343" max="14343" width="13.140625" style="211" customWidth="1"/>
    <col min="14344" max="14344" width="9.85546875" style="211" customWidth="1"/>
    <col min="14345" max="14345" width="5.85546875" style="211" customWidth="1"/>
    <col min="14346" max="14346" width="1" style="211" customWidth="1"/>
    <col min="14347" max="14592" width="9.140625" style="211"/>
    <col min="14593" max="14593" width="4.42578125" style="211" customWidth="1"/>
    <col min="14594" max="14594" width="6.85546875" style="211" customWidth="1"/>
    <col min="14595" max="14595" width="8" style="211" customWidth="1"/>
    <col min="14596" max="14596" width="8.42578125" style="211" customWidth="1"/>
    <col min="14597" max="14597" width="49.42578125" style="211" customWidth="1"/>
    <col min="14598" max="14598" width="15.5703125" style="211" customWidth="1"/>
    <col min="14599" max="14599" width="13.140625" style="211" customWidth="1"/>
    <col min="14600" max="14600" width="9.85546875" style="211" customWidth="1"/>
    <col min="14601" max="14601" width="5.85546875" style="211" customWidth="1"/>
    <col min="14602" max="14602" width="1" style="211" customWidth="1"/>
    <col min="14603" max="14848" width="9.140625" style="211"/>
    <col min="14849" max="14849" width="4.42578125" style="211" customWidth="1"/>
    <col min="14850" max="14850" width="6.85546875" style="211" customWidth="1"/>
    <col min="14851" max="14851" width="8" style="211" customWidth="1"/>
    <col min="14852" max="14852" width="8.42578125" style="211" customWidth="1"/>
    <col min="14853" max="14853" width="49.42578125" style="211" customWidth="1"/>
    <col min="14854" max="14854" width="15.5703125" style="211" customWidth="1"/>
    <col min="14855" max="14855" width="13.140625" style="211" customWidth="1"/>
    <col min="14856" max="14856" width="9.85546875" style="211" customWidth="1"/>
    <col min="14857" max="14857" width="5.85546875" style="211" customWidth="1"/>
    <col min="14858" max="14858" width="1" style="211" customWidth="1"/>
    <col min="14859" max="15104" width="9.140625" style="211"/>
    <col min="15105" max="15105" width="4.42578125" style="211" customWidth="1"/>
    <col min="15106" max="15106" width="6.85546875" style="211" customWidth="1"/>
    <col min="15107" max="15107" width="8" style="211" customWidth="1"/>
    <col min="15108" max="15108" width="8.42578125" style="211" customWidth="1"/>
    <col min="15109" max="15109" width="49.42578125" style="211" customWidth="1"/>
    <col min="15110" max="15110" width="15.5703125" style="211" customWidth="1"/>
    <col min="15111" max="15111" width="13.140625" style="211" customWidth="1"/>
    <col min="15112" max="15112" width="9.85546875" style="211" customWidth="1"/>
    <col min="15113" max="15113" width="5.85546875" style="211" customWidth="1"/>
    <col min="15114" max="15114" width="1" style="211" customWidth="1"/>
    <col min="15115" max="15360" width="9.140625" style="211"/>
    <col min="15361" max="15361" width="4.42578125" style="211" customWidth="1"/>
    <col min="15362" max="15362" width="6.85546875" style="211" customWidth="1"/>
    <col min="15363" max="15363" width="8" style="211" customWidth="1"/>
    <col min="15364" max="15364" width="8.42578125" style="211" customWidth="1"/>
    <col min="15365" max="15365" width="49.42578125" style="211" customWidth="1"/>
    <col min="15366" max="15366" width="15.5703125" style="211" customWidth="1"/>
    <col min="15367" max="15367" width="13.140625" style="211" customWidth="1"/>
    <col min="15368" max="15368" width="9.85546875" style="211" customWidth="1"/>
    <col min="15369" max="15369" width="5.85546875" style="211" customWidth="1"/>
    <col min="15370" max="15370" width="1" style="211" customWidth="1"/>
    <col min="15371" max="15616" width="9.140625" style="211"/>
    <col min="15617" max="15617" width="4.42578125" style="211" customWidth="1"/>
    <col min="15618" max="15618" width="6.85546875" style="211" customWidth="1"/>
    <col min="15619" max="15619" width="8" style="211" customWidth="1"/>
    <col min="15620" max="15620" width="8.42578125" style="211" customWidth="1"/>
    <col min="15621" max="15621" width="49.42578125" style="211" customWidth="1"/>
    <col min="15622" max="15622" width="15.5703125" style="211" customWidth="1"/>
    <col min="15623" max="15623" width="13.140625" style="211" customWidth="1"/>
    <col min="15624" max="15624" width="9.85546875" style="211" customWidth="1"/>
    <col min="15625" max="15625" width="5.85546875" style="211" customWidth="1"/>
    <col min="15626" max="15626" width="1" style="211" customWidth="1"/>
    <col min="15627" max="15872" width="9.140625" style="211"/>
    <col min="15873" max="15873" width="4.42578125" style="211" customWidth="1"/>
    <col min="15874" max="15874" width="6.85546875" style="211" customWidth="1"/>
    <col min="15875" max="15875" width="8" style="211" customWidth="1"/>
    <col min="15876" max="15876" width="8.42578125" style="211" customWidth="1"/>
    <col min="15877" max="15877" width="49.42578125" style="211" customWidth="1"/>
    <col min="15878" max="15878" width="15.5703125" style="211" customWidth="1"/>
    <col min="15879" max="15879" width="13.140625" style="211" customWidth="1"/>
    <col min="15880" max="15880" width="9.85546875" style="211" customWidth="1"/>
    <col min="15881" max="15881" width="5.85546875" style="211" customWidth="1"/>
    <col min="15882" max="15882" width="1" style="211" customWidth="1"/>
    <col min="15883" max="16128" width="9.140625" style="211"/>
    <col min="16129" max="16129" width="4.42578125" style="211" customWidth="1"/>
    <col min="16130" max="16130" width="6.85546875" style="211" customWidth="1"/>
    <col min="16131" max="16131" width="8" style="211" customWidth="1"/>
    <col min="16132" max="16132" width="8.42578125" style="211" customWidth="1"/>
    <col min="16133" max="16133" width="49.42578125" style="211" customWidth="1"/>
    <col min="16134" max="16134" width="15.5703125" style="211" customWidth="1"/>
    <col min="16135" max="16135" width="13.140625" style="211" customWidth="1"/>
    <col min="16136" max="16136" width="9.85546875" style="211" customWidth="1"/>
    <col min="16137" max="16137" width="5.85546875" style="211" customWidth="1"/>
    <col min="16138" max="16138" width="1" style="211" customWidth="1"/>
    <col min="16139" max="16384" width="9.140625" style="211"/>
  </cols>
  <sheetData>
    <row r="1" spans="1:10" ht="46.5" customHeight="1">
      <c r="A1" s="341" t="s">
        <v>230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0" ht="34.9" customHeight="1">
      <c r="B2" s="342" t="s">
        <v>864</v>
      </c>
      <c r="C2" s="342"/>
      <c r="D2" s="342"/>
      <c r="E2" s="342"/>
      <c r="F2" s="342"/>
      <c r="G2" s="342"/>
      <c r="H2" s="342"/>
      <c r="I2" s="342"/>
      <c r="J2" s="342"/>
    </row>
    <row r="3" spans="1:10" ht="17.100000000000001" customHeight="1">
      <c r="B3" s="212" t="s">
        <v>3</v>
      </c>
      <c r="C3" s="212" t="s">
        <v>189</v>
      </c>
      <c r="D3" s="212" t="s">
        <v>231</v>
      </c>
      <c r="E3" s="212" t="s">
        <v>67</v>
      </c>
      <c r="F3" s="212" t="s">
        <v>232</v>
      </c>
      <c r="G3" s="212" t="s">
        <v>233</v>
      </c>
      <c r="H3" s="343" t="s">
        <v>234</v>
      </c>
      <c r="I3" s="343"/>
    </row>
    <row r="4" spans="1:10" ht="17.100000000000001" customHeight="1">
      <c r="B4" s="213" t="s">
        <v>235</v>
      </c>
      <c r="C4" s="213"/>
      <c r="D4" s="213"/>
      <c r="E4" s="214" t="s">
        <v>193</v>
      </c>
      <c r="F4" s="215" t="s">
        <v>236</v>
      </c>
      <c r="G4" s="215" t="s">
        <v>237</v>
      </c>
      <c r="H4" s="340" t="s">
        <v>238</v>
      </c>
      <c r="I4" s="340"/>
    </row>
    <row r="5" spans="1:10" ht="17.100000000000001" customHeight="1">
      <c r="B5" s="216"/>
      <c r="C5" s="217" t="s">
        <v>239</v>
      </c>
      <c r="D5" s="218"/>
      <c r="E5" s="219" t="s">
        <v>194</v>
      </c>
      <c r="F5" s="220" t="s">
        <v>236</v>
      </c>
      <c r="G5" s="220" t="s">
        <v>237</v>
      </c>
      <c r="H5" s="335" t="s">
        <v>238</v>
      </c>
      <c r="I5" s="335"/>
    </row>
    <row r="6" spans="1:10" ht="39.75" customHeight="1">
      <c r="B6" s="221"/>
      <c r="C6" s="221"/>
      <c r="D6" s="222" t="s">
        <v>240</v>
      </c>
      <c r="E6" s="223" t="s">
        <v>241</v>
      </c>
      <c r="F6" s="224" t="s">
        <v>242</v>
      </c>
      <c r="G6" s="224" t="s">
        <v>243</v>
      </c>
      <c r="H6" s="336" t="s">
        <v>243</v>
      </c>
      <c r="I6" s="336"/>
    </row>
    <row r="7" spans="1:10" ht="32.25" customHeight="1">
      <c r="B7" s="221"/>
      <c r="C7" s="221"/>
      <c r="D7" s="222" t="s">
        <v>244</v>
      </c>
      <c r="E7" s="223" t="s">
        <v>195</v>
      </c>
      <c r="F7" s="224" t="s">
        <v>242</v>
      </c>
      <c r="G7" s="224" t="s">
        <v>237</v>
      </c>
      <c r="H7" s="336" t="s">
        <v>237</v>
      </c>
      <c r="I7" s="336"/>
    </row>
    <row r="8" spans="1:10" ht="39.75" customHeight="1">
      <c r="B8" s="221"/>
      <c r="C8" s="221"/>
      <c r="D8" s="222" t="s">
        <v>55</v>
      </c>
      <c r="E8" s="223" t="s">
        <v>245</v>
      </c>
      <c r="F8" s="224" t="s">
        <v>243</v>
      </c>
      <c r="G8" s="224" t="s">
        <v>246</v>
      </c>
      <c r="H8" s="336" t="s">
        <v>242</v>
      </c>
      <c r="I8" s="336"/>
    </row>
    <row r="9" spans="1:10" ht="17.100000000000001" customHeight="1">
      <c r="B9" s="213" t="s">
        <v>247</v>
      </c>
      <c r="C9" s="213"/>
      <c r="D9" s="213"/>
      <c r="E9" s="214" t="s">
        <v>248</v>
      </c>
      <c r="F9" s="215" t="s">
        <v>249</v>
      </c>
      <c r="G9" s="215" t="s">
        <v>250</v>
      </c>
      <c r="H9" s="340" t="s">
        <v>251</v>
      </c>
      <c r="I9" s="340"/>
    </row>
    <row r="10" spans="1:10" ht="17.100000000000001" customHeight="1">
      <c r="B10" s="216"/>
      <c r="C10" s="217" t="s">
        <v>252</v>
      </c>
      <c r="D10" s="218"/>
      <c r="E10" s="219" t="s">
        <v>253</v>
      </c>
      <c r="F10" s="220" t="s">
        <v>249</v>
      </c>
      <c r="G10" s="220" t="s">
        <v>250</v>
      </c>
      <c r="H10" s="335" t="s">
        <v>251</v>
      </c>
      <c r="I10" s="335"/>
    </row>
    <row r="11" spans="1:10" ht="34.5" customHeight="1">
      <c r="B11" s="221"/>
      <c r="C11" s="221"/>
      <c r="D11" s="222" t="s">
        <v>254</v>
      </c>
      <c r="E11" s="223" t="s">
        <v>255</v>
      </c>
      <c r="F11" s="224" t="s">
        <v>256</v>
      </c>
      <c r="G11" s="224" t="s">
        <v>250</v>
      </c>
      <c r="H11" s="336" t="s">
        <v>257</v>
      </c>
      <c r="I11" s="336"/>
    </row>
    <row r="12" spans="1:10" ht="17.100000000000001" customHeight="1">
      <c r="B12" s="213" t="s">
        <v>258</v>
      </c>
      <c r="C12" s="213"/>
      <c r="D12" s="213"/>
      <c r="E12" s="214" t="s">
        <v>259</v>
      </c>
      <c r="F12" s="215" t="s">
        <v>260</v>
      </c>
      <c r="G12" s="215" t="s">
        <v>261</v>
      </c>
      <c r="H12" s="340" t="s">
        <v>262</v>
      </c>
      <c r="I12" s="340"/>
    </row>
    <row r="13" spans="1:10" ht="17.100000000000001" customHeight="1">
      <c r="B13" s="216"/>
      <c r="C13" s="217" t="s">
        <v>263</v>
      </c>
      <c r="D13" s="218"/>
      <c r="E13" s="219" t="s">
        <v>264</v>
      </c>
      <c r="F13" s="220" t="s">
        <v>265</v>
      </c>
      <c r="G13" s="220" t="s">
        <v>261</v>
      </c>
      <c r="H13" s="335" t="s">
        <v>266</v>
      </c>
      <c r="I13" s="335"/>
    </row>
    <row r="14" spans="1:10" ht="17.100000000000001" customHeight="1">
      <c r="B14" s="221"/>
      <c r="C14" s="221"/>
      <c r="D14" s="222" t="s">
        <v>267</v>
      </c>
      <c r="E14" s="223" t="s">
        <v>268</v>
      </c>
      <c r="F14" s="224" t="s">
        <v>269</v>
      </c>
      <c r="G14" s="224" t="s">
        <v>261</v>
      </c>
      <c r="H14" s="336" t="s">
        <v>270</v>
      </c>
      <c r="I14" s="336"/>
    </row>
    <row r="15" spans="1:10" ht="17.100000000000001" customHeight="1">
      <c r="B15" s="213" t="s">
        <v>271</v>
      </c>
      <c r="C15" s="213"/>
      <c r="D15" s="213"/>
      <c r="E15" s="214" t="s">
        <v>272</v>
      </c>
      <c r="F15" s="215" t="s">
        <v>273</v>
      </c>
      <c r="G15" s="215" t="s">
        <v>274</v>
      </c>
      <c r="H15" s="340" t="s">
        <v>275</v>
      </c>
      <c r="I15" s="340"/>
    </row>
    <row r="16" spans="1:10" ht="17.100000000000001" customHeight="1">
      <c r="B16" s="216"/>
      <c r="C16" s="217" t="s">
        <v>276</v>
      </c>
      <c r="D16" s="218"/>
      <c r="E16" s="219" t="s">
        <v>277</v>
      </c>
      <c r="F16" s="220" t="s">
        <v>273</v>
      </c>
      <c r="G16" s="220" t="s">
        <v>274</v>
      </c>
      <c r="H16" s="335" t="s">
        <v>275</v>
      </c>
      <c r="I16" s="335"/>
    </row>
    <row r="17" spans="2:9" ht="43.5" customHeight="1">
      <c r="B17" s="221"/>
      <c r="C17" s="221"/>
      <c r="D17" s="222" t="s">
        <v>278</v>
      </c>
      <c r="E17" s="223" t="s">
        <v>279</v>
      </c>
      <c r="F17" s="224" t="s">
        <v>280</v>
      </c>
      <c r="G17" s="224" t="s">
        <v>274</v>
      </c>
      <c r="H17" s="336" t="s">
        <v>281</v>
      </c>
      <c r="I17" s="336"/>
    </row>
    <row r="18" spans="2:9" ht="17.100000000000001" customHeight="1">
      <c r="B18" s="213" t="s">
        <v>282</v>
      </c>
      <c r="C18" s="213"/>
      <c r="D18" s="213"/>
      <c r="E18" s="214" t="s">
        <v>283</v>
      </c>
      <c r="F18" s="215" t="s">
        <v>284</v>
      </c>
      <c r="G18" s="215" t="s">
        <v>285</v>
      </c>
      <c r="H18" s="340" t="s">
        <v>286</v>
      </c>
      <c r="I18" s="340"/>
    </row>
    <row r="19" spans="2:9" ht="17.100000000000001" customHeight="1">
      <c r="B19" s="216"/>
      <c r="C19" s="217" t="s">
        <v>287</v>
      </c>
      <c r="D19" s="218"/>
      <c r="E19" s="219" t="s">
        <v>288</v>
      </c>
      <c r="F19" s="220" t="s">
        <v>289</v>
      </c>
      <c r="G19" s="220" t="s">
        <v>285</v>
      </c>
      <c r="H19" s="335" t="s">
        <v>290</v>
      </c>
      <c r="I19" s="335"/>
    </row>
    <row r="20" spans="2:9" ht="17.100000000000001" customHeight="1">
      <c r="B20" s="221"/>
      <c r="C20" s="221"/>
      <c r="D20" s="222" t="s">
        <v>291</v>
      </c>
      <c r="E20" s="223" t="s">
        <v>292</v>
      </c>
      <c r="F20" s="224" t="s">
        <v>293</v>
      </c>
      <c r="G20" s="224" t="s">
        <v>285</v>
      </c>
      <c r="H20" s="336" t="s">
        <v>294</v>
      </c>
      <c r="I20" s="336"/>
    </row>
    <row r="21" spans="2:9" ht="17.100000000000001" customHeight="1">
      <c r="B21" s="213" t="s">
        <v>295</v>
      </c>
      <c r="C21" s="213"/>
      <c r="D21" s="213"/>
      <c r="E21" s="214" t="s">
        <v>296</v>
      </c>
      <c r="F21" s="215" t="s">
        <v>297</v>
      </c>
      <c r="G21" s="215" t="s">
        <v>298</v>
      </c>
      <c r="H21" s="340" t="s">
        <v>299</v>
      </c>
      <c r="I21" s="340"/>
    </row>
    <row r="22" spans="2:9" ht="17.100000000000001" customHeight="1">
      <c r="B22" s="216"/>
      <c r="C22" s="217" t="s">
        <v>300</v>
      </c>
      <c r="D22" s="218"/>
      <c r="E22" s="219" t="s">
        <v>301</v>
      </c>
      <c r="F22" s="220" t="s">
        <v>302</v>
      </c>
      <c r="G22" s="220" t="s">
        <v>298</v>
      </c>
      <c r="H22" s="335" t="s">
        <v>303</v>
      </c>
      <c r="I22" s="335"/>
    </row>
    <row r="23" spans="2:9" ht="41.25" customHeight="1">
      <c r="B23" s="221"/>
      <c r="C23" s="221"/>
      <c r="D23" s="222" t="s">
        <v>55</v>
      </c>
      <c r="E23" s="223" t="s">
        <v>245</v>
      </c>
      <c r="F23" s="224" t="s">
        <v>304</v>
      </c>
      <c r="G23" s="224" t="s">
        <v>298</v>
      </c>
      <c r="H23" s="336" t="s">
        <v>242</v>
      </c>
      <c r="I23" s="336"/>
    </row>
    <row r="24" spans="2:9" ht="17.100000000000001" customHeight="1">
      <c r="B24" s="213" t="s">
        <v>305</v>
      </c>
      <c r="C24" s="213"/>
      <c r="D24" s="213"/>
      <c r="E24" s="214" t="s">
        <v>197</v>
      </c>
      <c r="F24" s="215" t="s">
        <v>306</v>
      </c>
      <c r="G24" s="215" t="s">
        <v>307</v>
      </c>
      <c r="H24" s="340" t="s">
        <v>308</v>
      </c>
      <c r="I24" s="340"/>
    </row>
    <row r="25" spans="2:9" ht="17.100000000000001" customHeight="1">
      <c r="B25" s="216"/>
      <c r="C25" s="217" t="s">
        <v>309</v>
      </c>
      <c r="D25" s="218"/>
      <c r="E25" s="219" t="s">
        <v>198</v>
      </c>
      <c r="F25" s="220" t="s">
        <v>310</v>
      </c>
      <c r="G25" s="220" t="s">
        <v>311</v>
      </c>
      <c r="H25" s="335" t="s">
        <v>312</v>
      </c>
      <c r="I25" s="335"/>
    </row>
    <row r="26" spans="2:9" ht="17.100000000000001" customHeight="1">
      <c r="B26" s="221"/>
      <c r="C26" s="221"/>
      <c r="D26" s="222" t="s">
        <v>313</v>
      </c>
      <c r="E26" s="223" t="s">
        <v>314</v>
      </c>
      <c r="F26" s="224" t="s">
        <v>315</v>
      </c>
      <c r="G26" s="224" t="s">
        <v>298</v>
      </c>
      <c r="H26" s="336" t="s">
        <v>316</v>
      </c>
      <c r="I26" s="336"/>
    </row>
    <row r="27" spans="2:9" ht="28.5" customHeight="1">
      <c r="B27" s="221"/>
      <c r="C27" s="221"/>
      <c r="D27" s="222" t="s">
        <v>317</v>
      </c>
      <c r="E27" s="223" t="s">
        <v>318</v>
      </c>
      <c r="F27" s="224" t="s">
        <v>319</v>
      </c>
      <c r="G27" s="224" t="s">
        <v>320</v>
      </c>
      <c r="H27" s="336" t="s">
        <v>321</v>
      </c>
      <c r="I27" s="336"/>
    </row>
    <row r="28" spans="2:9" ht="17.100000000000001" customHeight="1">
      <c r="B28" s="216"/>
      <c r="C28" s="217" t="s">
        <v>322</v>
      </c>
      <c r="D28" s="218"/>
      <c r="E28" s="219" t="s">
        <v>323</v>
      </c>
      <c r="F28" s="220" t="s">
        <v>324</v>
      </c>
      <c r="G28" s="220" t="s">
        <v>325</v>
      </c>
      <c r="H28" s="335" t="s">
        <v>326</v>
      </c>
      <c r="I28" s="335"/>
    </row>
    <row r="29" spans="2:9" ht="17.100000000000001" customHeight="1">
      <c r="B29" s="221"/>
      <c r="C29" s="221"/>
      <c r="D29" s="222" t="s">
        <v>327</v>
      </c>
      <c r="E29" s="223" t="s">
        <v>328</v>
      </c>
      <c r="F29" s="224" t="s">
        <v>242</v>
      </c>
      <c r="G29" s="224" t="s">
        <v>325</v>
      </c>
      <c r="H29" s="336" t="s">
        <v>325</v>
      </c>
      <c r="I29" s="336"/>
    </row>
    <row r="30" spans="2:9" ht="17.100000000000001" customHeight="1">
      <c r="B30" s="213" t="s">
        <v>329</v>
      </c>
      <c r="C30" s="213"/>
      <c r="D30" s="213"/>
      <c r="E30" s="214" t="s">
        <v>330</v>
      </c>
      <c r="F30" s="215" t="s">
        <v>331</v>
      </c>
      <c r="G30" s="215" t="s">
        <v>332</v>
      </c>
      <c r="H30" s="340" t="s">
        <v>333</v>
      </c>
      <c r="I30" s="340"/>
    </row>
    <row r="31" spans="2:9" ht="17.100000000000001" customHeight="1">
      <c r="B31" s="216"/>
      <c r="C31" s="217" t="s">
        <v>334</v>
      </c>
      <c r="D31" s="218"/>
      <c r="E31" s="219" t="s">
        <v>335</v>
      </c>
      <c r="F31" s="220" t="s">
        <v>336</v>
      </c>
      <c r="G31" s="220" t="s">
        <v>337</v>
      </c>
      <c r="H31" s="335" t="s">
        <v>338</v>
      </c>
      <c r="I31" s="335"/>
    </row>
    <row r="32" spans="2:9" ht="17.100000000000001" customHeight="1">
      <c r="B32" s="221"/>
      <c r="C32" s="221"/>
      <c r="D32" s="222" t="s">
        <v>339</v>
      </c>
      <c r="E32" s="223" t="s">
        <v>340</v>
      </c>
      <c r="F32" s="224" t="s">
        <v>242</v>
      </c>
      <c r="G32" s="224" t="s">
        <v>337</v>
      </c>
      <c r="H32" s="336" t="s">
        <v>337</v>
      </c>
      <c r="I32" s="336"/>
    </row>
    <row r="33" spans="1:10" ht="17.100000000000001" customHeight="1">
      <c r="B33" s="216"/>
      <c r="C33" s="217" t="s">
        <v>341</v>
      </c>
      <c r="D33" s="218"/>
      <c r="E33" s="219" t="s">
        <v>342</v>
      </c>
      <c r="F33" s="220" t="s">
        <v>343</v>
      </c>
      <c r="G33" s="220" t="s">
        <v>344</v>
      </c>
      <c r="H33" s="335" t="s">
        <v>345</v>
      </c>
      <c r="I33" s="335"/>
    </row>
    <row r="34" spans="1:10" ht="27" customHeight="1">
      <c r="B34" s="221"/>
      <c r="C34" s="221"/>
      <c r="D34" s="222" t="s">
        <v>346</v>
      </c>
      <c r="E34" s="223" t="s">
        <v>347</v>
      </c>
      <c r="F34" s="224" t="s">
        <v>242</v>
      </c>
      <c r="G34" s="224" t="s">
        <v>348</v>
      </c>
      <c r="H34" s="336" t="s">
        <v>348</v>
      </c>
      <c r="I34" s="336"/>
    </row>
    <row r="35" spans="1:10" ht="24" customHeight="1">
      <c r="B35" s="221"/>
      <c r="C35" s="221"/>
      <c r="D35" s="222" t="s">
        <v>349</v>
      </c>
      <c r="E35" s="223" t="s">
        <v>347</v>
      </c>
      <c r="F35" s="224" t="s">
        <v>242</v>
      </c>
      <c r="G35" s="224" t="s">
        <v>350</v>
      </c>
      <c r="H35" s="336" t="s">
        <v>350</v>
      </c>
      <c r="I35" s="336"/>
    </row>
    <row r="36" spans="1:10" ht="17.100000000000001" customHeight="1">
      <c r="B36" s="213" t="s">
        <v>351</v>
      </c>
      <c r="C36" s="213"/>
      <c r="D36" s="213"/>
      <c r="E36" s="214" t="s">
        <v>352</v>
      </c>
      <c r="F36" s="215" t="s">
        <v>353</v>
      </c>
      <c r="G36" s="215" t="s">
        <v>354</v>
      </c>
      <c r="H36" s="340" t="s">
        <v>355</v>
      </c>
      <c r="I36" s="340"/>
    </row>
    <row r="37" spans="1:10" ht="17.100000000000001" customHeight="1">
      <c r="B37" s="216"/>
      <c r="C37" s="217" t="s">
        <v>356</v>
      </c>
      <c r="D37" s="218"/>
      <c r="E37" s="219" t="s">
        <v>357</v>
      </c>
      <c r="F37" s="220" t="s">
        <v>358</v>
      </c>
      <c r="G37" s="220" t="s">
        <v>242</v>
      </c>
      <c r="H37" s="335" t="s">
        <v>358</v>
      </c>
      <c r="I37" s="335"/>
    </row>
    <row r="38" spans="1:10" ht="17.100000000000001" customHeight="1">
      <c r="B38" s="221"/>
      <c r="C38" s="221"/>
      <c r="D38" s="222" t="s">
        <v>359</v>
      </c>
      <c r="E38" s="223" t="s">
        <v>360</v>
      </c>
      <c r="F38" s="224" t="s">
        <v>361</v>
      </c>
      <c r="G38" s="224" t="s">
        <v>362</v>
      </c>
      <c r="H38" s="336" t="s">
        <v>242</v>
      </c>
      <c r="I38" s="336"/>
    </row>
    <row r="39" spans="1:10" ht="17.100000000000001" customHeight="1">
      <c r="B39" s="221"/>
      <c r="C39" s="221"/>
      <c r="D39" s="222" t="s">
        <v>291</v>
      </c>
      <c r="E39" s="223" t="s">
        <v>292</v>
      </c>
      <c r="F39" s="224" t="s">
        <v>242</v>
      </c>
      <c r="G39" s="224" t="s">
        <v>361</v>
      </c>
      <c r="H39" s="336" t="s">
        <v>361</v>
      </c>
      <c r="I39" s="336"/>
    </row>
    <row r="40" spans="1:10" ht="17.100000000000001" customHeight="1">
      <c r="B40" s="216"/>
      <c r="C40" s="217" t="s">
        <v>363</v>
      </c>
      <c r="D40" s="218"/>
      <c r="E40" s="219" t="s">
        <v>364</v>
      </c>
      <c r="F40" s="220" t="s">
        <v>365</v>
      </c>
      <c r="G40" s="220" t="s">
        <v>354</v>
      </c>
      <c r="H40" s="335" t="s">
        <v>366</v>
      </c>
      <c r="I40" s="335"/>
    </row>
    <row r="41" spans="1:10" ht="32.25" customHeight="1">
      <c r="B41" s="221"/>
      <c r="C41" s="221"/>
      <c r="D41" s="222" t="s">
        <v>367</v>
      </c>
      <c r="E41" s="223" t="s">
        <v>368</v>
      </c>
      <c r="F41" s="224" t="s">
        <v>242</v>
      </c>
      <c r="G41" s="224" t="s">
        <v>354</v>
      </c>
      <c r="H41" s="336" t="s">
        <v>354</v>
      </c>
      <c r="I41" s="336"/>
    </row>
    <row r="42" spans="1:10" ht="17.100000000000001" customHeight="1">
      <c r="B42" s="213" t="s">
        <v>53</v>
      </c>
      <c r="C42" s="213"/>
      <c r="D42" s="213"/>
      <c r="E42" s="214" t="s">
        <v>369</v>
      </c>
      <c r="F42" s="215" t="s">
        <v>370</v>
      </c>
      <c r="G42" s="315" t="s">
        <v>372</v>
      </c>
      <c r="H42" s="340" t="s">
        <v>838</v>
      </c>
      <c r="I42" s="340"/>
    </row>
    <row r="43" spans="1:10" ht="17.100000000000001" customHeight="1">
      <c r="B43" s="216"/>
      <c r="C43" s="217" t="s">
        <v>54</v>
      </c>
      <c r="D43" s="218"/>
      <c r="E43" s="219" t="s">
        <v>371</v>
      </c>
      <c r="F43" s="220" t="s">
        <v>370</v>
      </c>
      <c r="G43" s="316" t="s">
        <v>372</v>
      </c>
      <c r="H43" s="335" t="s">
        <v>838</v>
      </c>
      <c r="I43" s="335"/>
    </row>
    <row r="44" spans="1:10" ht="42.75" customHeight="1">
      <c r="B44" s="221"/>
      <c r="C44" s="221"/>
      <c r="D44" s="222" t="s">
        <v>240</v>
      </c>
      <c r="E44" s="223" t="s">
        <v>241</v>
      </c>
      <c r="F44" s="224" t="s">
        <v>242</v>
      </c>
      <c r="G44" s="224" t="s">
        <v>372</v>
      </c>
      <c r="H44" s="336" t="s">
        <v>372</v>
      </c>
      <c r="I44" s="336"/>
    </row>
    <row r="45" spans="1:10" ht="5.45" customHeight="1">
      <c r="B45" s="337"/>
      <c r="C45" s="337"/>
      <c r="D45" s="337"/>
      <c r="E45" s="333"/>
      <c r="F45" s="333"/>
      <c r="G45" s="333"/>
      <c r="H45" s="333"/>
      <c r="I45" s="333"/>
      <c r="J45" s="333"/>
    </row>
    <row r="46" spans="1:10" ht="17.100000000000001" customHeight="1">
      <c r="B46" s="338" t="s">
        <v>373</v>
      </c>
      <c r="C46" s="338"/>
      <c r="D46" s="338"/>
      <c r="E46" s="338"/>
      <c r="F46" s="225" t="s">
        <v>374</v>
      </c>
      <c r="G46" s="317" t="s">
        <v>839</v>
      </c>
      <c r="H46" s="339" t="s">
        <v>840</v>
      </c>
      <c r="I46" s="339"/>
    </row>
    <row r="47" spans="1:10" ht="143.44999999999999" customHeight="1">
      <c r="A47" s="333"/>
      <c r="B47" s="333"/>
      <c r="C47" s="333"/>
      <c r="D47" s="333"/>
      <c r="E47" s="333"/>
      <c r="F47" s="333"/>
      <c r="G47" s="333"/>
      <c r="H47" s="333"/>
      <c r="I47" s="333"/>
      <c r="J47" s="333"/>
    </row>
    <row r="48" spans="1:10" ht="17.100000000000001" customHeight="1">
      <c r="A48" s="333"/>
      <c r="B48" s="333"/>
      <c r="C48" s="333"/>
      <c r="D48" s="333"/>
      <c r="E48" s="333"/>
      <c r="F48" s="333"/>
      <c r="G48" s="333"/>
      <c r="H48" s="333"/>
      <c r="I48" s="334" t="s">
        <v>375</v>
      </c>
      <c r="J48" s="334"/>
    </row>
  </sheetData>
  <mergeCells count="51">
    <mergeCell ref="H6:I6"/>
    <mergeCell ref="A1:J1"/>
    <mergeCell ref="B2:J2"/>
    <mergeCell ref="H3:I3"/>
    <mergeCell ref="H4:I4"/>
    <mergeCell ref="H5:I5"/>
    <mergeCell ref="H18:I18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30:I30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42:I42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A47:J47"/>
    <mergeCell ref="A48:H48"/>
    <mergeCell ref="I48:J48"/>
    <mergeCell ref="H43:I43"/>
    <mergeCell ref="H44:I44"/>
    <mergeCell ref="B45:D45"/>
    <mergeCell ref="E45:J45"/>
    <mergeCell ref="B46:E46"/>
    <mergeCell ref="H46:I46"/>
  </mergeCells>
  <pageMargins left="0.75" right="0.75" top="1" bottom="1" header="0.5" footer="0.5"/>
  <pageSetup paperSize="9" scale="7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4:I30"/>
  <sheetViews>
    <sheetView zoomScale="85" workbookViewId="0">
      <selection activeCell="F3" sqref="F3"/>
    </sheetView>
  </sheetViews>
  <sheetFormatPr defaultRowHeight="15"/>
  <cols>
    <col min="1" max="1" width="15.85546875" style="165" customWidth="1"/>
    <col min="2" max="2" width="5.5703125" style="165" customWidth="1"/>
    <col min="3" max="3" width="10.42578125" style="165" customWidth="1"/>
    <col min="4" max="4" width="15" style="165" customWidth="1"/>
    <col min="5" max="5" width="9.42578125" style="165" customWidth="1"/>
    <col min="6" max="6" width="50.85546875" style="165" customWidth="1"/>
    <col min="7" max="7" width="26.85546875" style="165" customWidth="1"/>
    <col min="8" max="8" width="18.42578125" style="165" customWidth="1"/>
    <col min="9" max="256" width="9.140625" style="165"/>
    <col min="257" max="257" width="15.85546875" style="165" customWidth="1"/>
    <col min="258" max="258" width="5.5703125" style="165" customWidth="1"/>
    <col min="259" max="259" width="10.42578125" style="165" customWidth="1"/>
    <col min="260" max="260" width="15" style="165" customWidth="1"/>
    <col min="261" max="261" width="9.42578125" style="165" customWidth="1"/>
    <col min="262" max="262" width="50.85546875" style="165" customWidth="1"/>
    <col min="263" max="263" width="26.85546875" style="165" customWidth="1"/>
    <col min="264" max="264" width="18.42578125" style="165" customWidth="1"/>
    <col min="265" max="512" width="9.140625" style="165"/>
    <col min="513" max="513" width="15.85546875" style="165" customWidth="1"/>
    <col min="514" max="514" width="5.5703125" style="165" customWidth="1"/>
    <col min="515" max="515" width="10.42578125" style="165" customWidth="1"/>
    <col min="516" max="516" width="15" style="165" customWidth="1"/>
    <col min="517" max="517" width="9.42578125" style="165" customWidth="1"/>
    <col min="518" max="518" width="50.85546875" style="165" customWidth="1"/>
    <col min="519" max="519" width="26.85546875" style="165" customWidth="1"/>
    <col min="520" max="520" width="18.42578125" style="165" customWidth="1"/>
    <col min="521" max="768" width="9.140625" style="165"/>
    <col min="769" max="769" width="15.85546875" style="165" customWidth="1"/>
    <col min="770" max="770" width="5.5703125" style="165" customWidth="1"/>
    <col min="771" max="771" width="10.42578125" style="165" customWidth="1"/>
    <col min="772" max="772" width="15" style="165" customWidth="1"/>
    <col min="773" max="773" width="9.42578125" style="165" customWidth="1"/>
    <col min="774" max="774" width="50.85546875" style="165" customWidth="1"/>
    <col min="775" max="775" width="26.85546875" style="165" customWidth="1"/>
    <col min="776" max="776" width="18.42578125" style="165" customWidth="1"/>
    <col min="777" max="1024" width="9.140625" style="165"/>
    <col min="1025" max="1025" width="15.85546875" style="165" customWidth="1"/>
    <col min="1026" max="1026" width="5.5703125" style="165" customWidth="1"/>
    <col min="1027" max="1027" width="10.42578125" style="165" customWidth="1"/>
    <col min="1028" max="1028" width="15" style="165" customWidth="1"/>
    <col min="1029" max="1029" width="9.42578125" style="165" customWidth="1"/>
    <col min="1030" max="1030" width="50.85546875" style="165" customWidth="1"/>
    <col min="1031" max="1031" width="26.85546875" style="165" customWidth="1"/>
    <col min="1032" max="1032" width="18.42578125" style="165" customWidth="1"/>
    <col min="1033" max="1280" width="9.140625" style="165"/>
    <col min="1281" max="1281" width="15.85546875" style="165" customWidth="1"/>
    <col min="1282" max="1282" width="5.5703125" style="165" customWidth="1"/>
    <col min="1283" max="1283" width="10.42578125" style="165" customWidth="1"/>
    <col min="1284" max="1284" width="15" style="165" customWidth="1"/>
    <col min="1285" max="1285" width="9.42578125" style="165" customWidth="1"/>
    <col min="1286" max="1286" width="50.85546875" style="165" customWidth="1"/>
    <col min="1287" max="1287" width="26.85546875" style="165" customWidth="1"/>
    <col min="1288" max="1288" width="18.42578125" style="165" customWidth="1"/>
    <col min="1289" max="1536" width="9.140625" style="165"/>
    <col min="1537" max="1537" width="15.85546875" style="165" customWidth="1"/>
    <col min="1538" max="1538" width="5.5703125" style="165" customWidth="1"/>
    <col min="1539" max="1539" width="10.42578125" style="165" customWidth="1"/>
    <col min="1540" max="1540" width="15" style="165" customWidth="1"/>
    <col min="1541" max="1541" width="9.42578125" style="165" customWidth="1"/>
    <col min="1542" max="1542" width="50.85546875" style="165" customWidth="1"/>
    <col min="1543" max="1543" width="26.85546875" style="165" customWidth="1"/>
    <col min="1544" max="1544" width="18.42578125" style="165" customWidth="1"/>
    <col min="1545" max="1792" width="9.140625" style="165"/>
    <col min="1793" max="1793" width="15.85546875" style="165" customWidth="1"/>
    <col min="1794" max="1794" width="5.5703125" style="165" customWidth="1"/>
    <col min="1795" max="1795" width="10.42578125" style="165" customWidth="1"/>
    <col min="1796" max="1796" width="15" style="165" customWidth="1"/>
    <col min="1797" max="1797" width="9.42578125" style="165" customWidth="1"/>
    <col min="1798" max="1798" width="50.85546875" style="165" customWidth="1"/>
    <col min="1799" max="1799" width="26.85546875" style="165" customWidth="1"/>
    <col min="1800" max="1800" width="18.42578125" style="165" customWidth="1"/>
    <col min="1801" max="2048" width="9.140625" style="165"/>
    <col min="2049" max="2049" width="15.85546875" style="165" customWidth="1"/>
    <col min="2050" max="2050" width="5.5703125" style="165" customWidth="1"/>
    <col min="2051" max="2051" width="10.42578125" style="165" customWidth="1"/>
    <col min="2052" max="2052" width="15" style="165" customWidth="1"/>
    <col min="2053" max="2053" width="9.42578125" style="165" customWidth="1"/>
    <col min="2054" max="2054" width="50.85546875" style="165" customWidth="1"/>
    <col min="2055" max="2055" width="26.85546875" style="165" customWidth="1"/>
    <col min="2056" max="2056" width="18.42578125" style="165" customWidth="1"/>
    <col min="2057" max="2304" width="9.140625" style="165"/>
    <col min="2305" max="2305" width="15.85546875" style="165" customWidth="1"/>
    <col min="2306" max="2306" width="5.5703125" style="165" customWidth="1"/>
    <col min="2307" max="2307" width="10.42578125" style="165" customWidth="1"/>
    <col min="2308" max="2308" width="15" style="165" customWidth="1"/>
    <col min="2309" max="2309" width="9.42578125" style="165" customWidth="1"/>
    <col min="2310" max="2310" width="50.85546875" style="165" customWidth="1"/>
    <col min="2311" max="2311" width="26.85546875" style="165" customWidth="1"/>
    <col min="2312" max="2312" width="18.42578125" style="165" customWidth="1"/>
    <col min="2313" max="2560" width="9.140625" style="165"/>
    <col min="2561" max="2561" width="15.85546875" style="165" customWidth="1"/>
    <col min="2562" max="2562" width="5.5703125" style="165" customWidth="1"/>
    <col min="2563" max="2563" width="10.42578125" style="165" customWidth="1"/>
    <col min="2564" max="2564" width="15" style="165" customWidth="1"/>
    <col min="2565" max="2565" width="9.42578125" style="165" customWidth="1"/>
    <col min="2566" max="2566" width="50.85546875" style="165" customWidth="1"/>
    <col min="2567" max="2567" width="26.85546875" style="165" customWidth="1"/>
    <col min="2568" max="2568" width="18.42578125" style="165" customWidth="1"/>
    <col min="2569" max="2816" width="9.140625" style="165"/>
    <col min="2817" max="2817" width="15.85546875" style="165" customWidth="1"/>
    <col min="2818" max="2818" width="5.5703125" style="165" customWidth="1"/>
    <col min="2819" max="2819" width="10.42578125" style="165" customWidth="1"/>
    <col min="2820" max="2820" width="15" style="165" customWidth="1"/>
    <col min="2821" max="2821" width="9.42578125" style="165" customWidth="1"/>
    <col min="2822" max="2822" width="50.85546875" style="165" customWidth="1"/>
    <col min="2823" max="2823" width="26.85546875" style="165" customWidth="1"/>
    <col min="2824" max="2824" width="18.42578125" style="165" customWidth="1"/>
    <col min="2825" max="3072" width="9.140625" style="165"/>
    <col min="3073" max="3073" width="15.85546875" style="165" customWidth="1"/>
    <col min="3074" max="3074" width="5.5703125" style="165" customWidth="1"/>
    <col min="3075" max="3075" width="10.42578125" style="165" customWidth="1"/>
    <col min="3076" max="3076" width="15" style="165" customWidth="1"/>
    <col min="3077" max="3077" width="9.42578125" style="165" customWidth="1"/>
    <col min="3078" max="3078" width="50.85546875" style="165" customWidth="1"/>
    <col min="3079" max="3079" width="26.85546875" style="165" customWidth="1"/>
    <col min="3080" max="3080" width="18.42578125" style="165" customWidth="1"/>
    <col min="3081" max="3328" width="9.140625" style="165"/>
    <col min="3329" max="3329" width="15.85546875" style="165" customWidth="1"/>
    <col min="3330" max="3330" width="5.5703125" style="165" customWidth="1"/>
    <col min="3331" max="3331" width="10.42578125" style="165" customWidth="1"/>
    <col min="3332" max="3332" width="15" style="165" customWidth="1"/>
    <col min="3333" max="3333" width="9.42578125" style="165" customWidth="1"/>
    <col min="3334" max="3334" width="50.85546875" style="165" customWidth="1"/>
    <col min="3335" max="3335" width="26.85546875" style="165" customWidth="1"/>
    <col min="3336" max="3336" width="18.42578125" style="165" customWidth="1"/>
    <col min="3337" max="3584" width="9.140625" style="165"/>
    <col min="3585" max="3585" width="15.85546875" style="165" customWidth="1"/>
    <col min="3586" max="3586" width="5.5703125" style="165" customWidth="1"/>
    <col min="3587" max="3587" width="10.42578125" style="165" customWidth="1"/>
    <col min="3588" max="3588" width="15" style="165" customWidth="1"/>
    <col min="3589" max="3589" width="9.42578125" style="165" customWidth="1"/>
    <col min="3590" max="3590" width="50.85546875" style="165" customWidth="1"/>
    <col min="3591" max="3591" width="26.85546875" style="165" customWidth="1"/>
    <col min="3592" max="3592" width="18.42578125" style="165" customWidth="1"/>
    <col min="3593" max="3840" width="9.140625" style="165"/>
    <col min="3841" max="3841" width="15.85546875" style="165" customWidth="1"/>
    <col min="3842" max="3842" width="5.5703125" style="165" customWidth="1"/>
    <col min="3843" max="3843" width="10.42578125" style="165" customWidth="1"/>
    <col min="3844" max="3844" width="15" style="165" customWidth="1"/>
    <col min="3845" max="3845" width="9.42578125" style="165" customWidth="1"/>
    <col min="3846" max="3846" width="50.85546875" style="165" customWidth="1"/>
    <col min="3847" max="3847" width="26.85546875" style="165" customWidth="1"/>
    <col min="3848" max="3848" width="18.42578125" style="165" customWidth="1"/>
    <col min="3849" max="4096" width="9.140625" style="165"/>
    <col min="4097" max="4097" width="15.85546875" style="165" customWidth="1"/>
    <col min="4098" max="4098" width="5.5703125" style="165" customWidth="1"/>
    <col min="4099" max="4099" width="10.42578125" style="165" customWidth="1"/>
    <col min="4100" max="4100" width="15" style="165" customWidth="1"/>
    <col min="4101" max="4101" width="9.42578125" style="165" customWidth="1"/>
    <col min="4102" max="4102" width="50.85546875" style="165" customWidth="1"/>
    <col min="4103" max="4103" width="26.85546875" style="165" customWidth="1"/>
    <col min="4104" max="4104" width="18.42578125" style="165" customWidth="1"/>
    <col min="4105" max="4352" width="9.140625" style="165"/>
    <col min="4353" max="4353" width="15.85546875" style="165" customWidth="1"/>
    <col min="4354" max="4354" width="5.5703125" style="165" customWidth="1"/>
    <col min="4355" max="4355" width="10.42578125" style="165" customWidth="1"/>
    <col min="4356" max="4356" width="15" style="165" customWidth="1"/>
    <col min="4357" max="4357" width="9.42578125" style="165" customWidth="1"/>
    <col min="4358" max="4358" width="50.85546875" style="165" customWidth="1"/>
    <col min="4359" max="4359" width="26.85546875" style="165" customWidth="1"/>
    <col min="4360" max="4360" width="18.42578125" style="165" customWidth="1"/>
    <col min="4361" max="4608" width="9.140625" style="165"/>
    <col min="4609" max="4609" width="15.85546875" style="165" customWidth="1"/>
    <col min="4610" max="4610" width="5.5703125" style="165" customWidth="1"/>
    <col min="4611" max="4611" width="10.42578125" style="165" customWidth="1"/>
    <col min="4612" max="4612" width="15" style="165" customWidth="1"/>
    <col min="4613" max="4613" width="9.42578125" style="165" customWidth="1"/>
    <col min="4614" max="4614" width="50.85546875" style="165" customWidth="1"/>
    <col min="4615" max="4615" width="26.85546875" style="165" customWidth="1"/>
    <col min="4616" max="4616" width="18.42578125" style="165" customWidth="1"/>
    <col min="4617" max="4864" width="9.140625" style="165"/>
    <col min="4865" max="4865" width="15.85546875" style="165" customWidth="1"/>
    <col min="4866" max="4866" width="5.5703125" style="165" customWidth="1"/>
    <col min="4867" max="4867" width="10.42578125" style="165" customWidth="1"/>
    <col min="4868" max="4868" width="15" style="165" customWidth="1"/>
    <col min="4869" max="4869" width="9.42578125" style="165" customWidth="1"/>
    <col min="4870" max="4870" width="50.85546875" style="165" customWidth="1"/>
    <col min="4871" max="4871" width="26.85546875" style="165" customWidth="1"/>
    <col min="4872" max="4872" width="18.42578125" style="165" customWidth="1"/>
    <col min="4873" max="5120" width="9.140625" style="165"/>
    <col min="5121" max="5121" width="15.85546875" style="165" customWidth="1"/>
    <col min="5122" max="5122" width="5.5703125" style="165" customWidth="1"/>
    <col min="5123" max="5123" width="10.42578125" style="165" customWidth="1"/>
    <col min="5124" max="5124" width="15" style="165" customWidth="1"/>
    <col min="5125" max="5125" width="9.42578125" style="165" customWidth="1"/>
    <col min="5126" max="5126" width="50.85546875" style="165" customWidth="1"/>
    <col min="5127" max="5127" width="26.85546875" style="165" customWidth="1"/>
    <col min="5128" max="5128" width="18.42578125" style="165" customWidth="1"/>
    <col min="5129" max="5376" width="9.140625" style="165"/>
    <col min="5377" max="5377" width="15.85546875" style="165" customWidth="1"/>
    <col min="5378" max="5378" width="5.5703125" style="165" customWidth="1"/>
    <col min="5379" max="5379" width="10.42578125" style="165" customWidth="1"/>
    <col min="5380" max="5380" width="15" style="165" customWidth="1"/>
    <col min="5381" max="5381" width="9.42578125" style="165" customWidth="1"/>
    <col min="5382" max="5382" width="50.85546875" style="165" customWidth="1"/>
    <col min="5383" max="5383" width="26.85546875" style="165" customWidth="1"/>
    <col min="5384" max="5384" width="18.42578125" style="165" customWidth="1"/>
    <col min="5385" max="5632" width="9.140625" style="165"/>
    <col min="5633" max="5633" width="15.85546875" style="165" customWidth="1"/>
    <col min="5634" max="5634" width="5.5703125" style="165" customWidth="1"/>
    <col min="5635" max="5635" width="10.42578125" style="165" customWidth="1"/>
    <col min="5636" max="5636" width="15" style="165" customWidth="1"/>
    <col min="5637" max="5637" width="9.42578125" style="165" customWidth="1"/>
    <col min="5638" max="5638" width="50.85546875" style="165" customWidth="1"/>
    <col min="5639" max="5639" width="26.85546875" style="165" customWidth="1"/>
    <col min="5640" max="5640" width="18.42578125" style="165" customWidth="1"/>
    <col min="5641" max="5888" width="9.140625" style="165"/>
    <col min="5889" max="5889" width="15.85546875" style="165" customWidth="1"/>
    <col min="5890" max="5890" width="5.5703125" style="165" customWidth="1"/>
    <col min="5891" max="5891" width="10.42578125" style="165" customWidth="1"/>
    <col min="5892" max="5892" width="15" style="165" customWidth="1"/>
    <col min="5893" max="5893" width="9.42578125" style="165" customWidth="1"/>
    <col min="5894" max="5894" width="50.85546875" style="165" customWidth="1"/>
    <col min="5895" max="5895" width="26.85546875" style="165" customWidth="1"/>
    <col min="5896" max="5896" width="18.42578125" style="165" customWidth="1"/>
    <col min="5897" max="6144" width="9.140625" style="165"/>
    <col min="6145" max="6145" width="15.85546875" style="165" customWidth="1"/>
    <col min="6146" max="6146" width="5.5703125" style="165" customWidth="1"/>
    <col min="6147" max="6147" width="10.42578125" style="165" customWidth="1"/>
    <col min="6148" max="6148" width="15" style="165" customWidth="1"/>
    <col min="6149" max="6149" width="9.42578125" style="165" customWidth="1"/>
    <col min="6150" max="6150" width="50.85546875" style="165" customWidth="1"/>
    <col min="6151" max="6151" width="26.85546875" style="165" customWidth="1"/>
    <col min="6152" max="6152" width="18.42578125" style="165" customWidth="1"/>
    <col min="6153" max="6400" width="9.140625" style="165"/>
    <col min="6401" max="6401" width="15.85546875" style="165" customWidth="1"/>
    <col min="6402" max="6402" width="5.5703125" style="165" customWidth="1"/>
    <col min="6403" max="6403" width="10.42578125" style="165" customWidth="1"/>
    <col min="6404" max="6404" width="15" style="165" customWidth="1"/>
    <col min="6405" max="6405" width="9.42578125" style="165" customWidth="1"/>
    <col min="6406" max="6406" width="50.85546875" style="165" customWidth="1"/>
    <col min="6407" max="6407" width="26.85546875" style="165" customWidth="1"/>
    <col min="6408" max="6408" width="18.42578125" style="165" customWidth="1"/>
    <col min="6409" max="6656" width="9.140625" style="165"/>
    <col min="6657" max="6657" width="15.85546875" style="165" customWidth="1"/>
    <col min="6658" max="6658" width="5.5703125" style="165" customWidth="1"/>
    <col min="6659" max="6659" width="10.42578125" style="165" customWidth="1"/>
    <col min="6660" max="6660" width="15" style="165" customWidth="1"/>
    <col min="6661" max="6661" width="9.42578125" style="165" customWidth="1"/>
    <col min="6662" max="6662" width="50.85546875" style="165" customWidth="1"/>
    <col min="6663" max="6663" width="26.85546875" style="165" customWidth="1"/>
    <col min="6664" max="6664" width="18.42578125" style="165" customWidth="1"/>
    <col min="6665" max="6912" width="9.140625" style="165"/>
    <col min="6913" max="6913" width="15.85546875" style="165" customWidth="1"/>
    <col min="6914" max="6914" width="5.5703125" style="165" customWidth="1"/>
    <col min="6915" max="6915" width="10.42578125" style="165" customWidth="1"/>
    <col min="6916" max="6916" width="15" style="165" customWidth="1"/>
    <col min="6917" max="6917" width="9.42578125" style="165" customWidth="1"/>
    <col min="6918" max="6918" width="50.85546875" style="165" customWidth="1"/>
    <col min="6919" max="6919" width="26.85546875" style="165" customWidth="1"/>
    <col min="6920" max="6920" width="18.42578125" style="165" customWidth="1"/>
    <col min="6921" max="7168" width="9.140625" style="165"/>
    <col min="7169" max="7169" width="15.85546875" style="165" customWidth="1"/>
    <col min="7170" max="7170" width="5.5703125" style="165" customWidth="1"/>
    <col min="7171" max="7171" width="10.42578125" style="165" customWidth="1"/>
    <col min="7172" max="7172" width="15" style="165" customWidth="1"/>
    <col min="7173" max="7173" width="9.42578125" style="165" customWidth="1"/>
    <col min="7174" max="7174" width="50.85546875" style="165" customWidth="1"/>
    <col min="7175" max="7175" width="26.85546875" style="165" customWidth="1"/>
    <col min="7176" max="7176" width="18.42578125" style="165" customWidth="1"/>
    <col min="7177" max="7424" width="9.140625" style="165"/>
    <col min="7425" max="7425" width="15.85546875" style="165" customWidth="1"/>
    <col min="7426" max="7426" width="5.5703125" style="165" customWidth="1"/>
    <col min="7427" max="7427" width="10.42578125" style="165" customWidth="1"/>
    <col min="7428" max="7428" width="15" style="165" customWidth="1"/>
    <col min="7429" max="7429" width="9.42578125" style="165" customWidth="1"/>
    <col min="7430" max="7430" width="50.85546875" style="165" customWidth="1"/>
    <col min="7431" max="7431" width="26.85546875" style="165" customWidth="1"/>
    <col min="7432" max="7432" width="18.42578125" style="165" customWidth="1"/>
    <col min="7433" max="7680" width="9.140625" style="165"/>
    <col min="7681" max="7681" width="15.85546875" style="165" customWidth="1"/>
    <col min="7682" max="7682" width="5.5703125" style="165" customWidth="1"/>
    <col min="7683" max="7683" width="10.42578125" style="165" customWidth="1"/>
    <col min="7684" max="7684" width="15" style="165" customWidth="1"/>
    <col min="7685" max="7685" width="9.42578125" style="165" customWidth="1"/>
    <col min="7686" max="7686" width="50.85546875" style="165" customWidth="1"/>
    <col min="7687" max="7687" width="26.85546875" style="165" customWidth="1"/>
    <col min="7688" max="7688" width="18.42578125" style="165" customWidth="1"/>
    <col min="7689" max="7936" width="9.140625" style="165"/>
    <col min="7937" max="7937" width="15.85546875" style="165" customWidth="1"/>
    <col min="7938" max="7938" width="5.5703125" style="165" customWidth="1"/>
    <col min="7939" max="7939" width="10.42578125" style="165" customWidth="1"/>
    <col min="7940" max="7940" width="15" style="165" customWidth="1"/>
    <col min="7941" max="7941" width="9.42578125" style="165" customWidth="1"/>
    <col min="7942" max="7942" width="50.85546875" style="165" customWidth="1"/>
    <col min="7943" max="7943" width="26.85546875" style="165" customWidth="1"/>
    <col min="7944" max="7944" width="18.42578125" style="165" customWidth="1"/>
    <col min="7945" max="8192" width="9.140625" style="165"/>
    <col min="8193" max="8193" width="15.85546875" style="165" customWidth="1"/>
    <col min="8194" max="8194" width="5.5703125" style="165" customWidth="1"/>
    <col min="8195" max="8195" width="10.42578125" style="165" customWidth="1"/>
    <col min="8196" max="8196" width="15" style="165" customWidth="1"/>
    <col min="8197" max="8197" width="9.42578125" style="165" customWidth="1"/>
    <col min="8198" max="8198" width="50.85546875" style="165" customWidth="1"/>
    <col min="8199" max="8199" width="26.85546875" style="165" customWidth="1"/>
    <col min="8200" max="8200" width="18.42578125" style="165" customWidth="1"/>
    <col min="8201" max="8448" width="9.140625" style="165"/>
    <col min="8449" max="8449" width="15.85546875" style="165" customWidth="1"/>
    <col min="8450" max="8450" width="5.5703125" style="165" customWidth="1"/>
    <col min="8451" max="8451" width="10.42578125" style="165" customWidth="1"/>
    <col min="8452" max="8452" width="15" style="165" customWidth="1"/>
    <col min="8453" max="8453" width="9.42578125" style="165" customWidth="1"/>
    <col min="8454" max="8454" width="50.85546875" style="165" customWidth="1"/>
    <col min="8455" max="8455" width="26.85546875" style="165" customWidth="1"/>
    <col min="8456" max="8456" width="18.42578125" style="165" customWidth="1"/>
    <col min="8457" max="8704" width="9.140625" style="165"/>
    <col min="8705" max="8705" width="15.85546875" style="165" customWidth="1"/>
    <col min="8706" max="8706" width="5.5703125" style="165" customWidth="1"/>
    <col min="8707" max="8707" width="10.42578125" style="165" customWidth="1"/>
    <col min="8708" max="8708" width="15" style="165" customWidth="1"/>
    <col min="8709" max="8709" width="9.42578125" style="165" customWidth="1"/>
    <col min="8710" max="8710" width="50.85546875" style="165" customWidth="1"/>
    <col min="8711" max="8711" width="26.85546875" style="165" customWidth="1"/>
    <col min="8712" max="8712" width="18.42578125" style="165" customWidth="1"/>
    <col min="8713" max="8960" width="9.140625" style="165"/>
    <col min="8961" max="8961" width="15.85546875" style="165" customWidth="1"/>
    <col min="8962" max="8962" width="5.5703125" style="165" customWidth="1"/>
    <col min="8963" max="8963" width="10.42578125" style="165" customWidth="1"/>
    <col min="8964" max="8964" width="15" style="165" customWidth="1"/>
    <col min="8965" max="8965" width="9.42578125" style="165" customWidth="1"/>
    <col min="8966" max="8966" width="50.85546875" style="165" customWidth="1"/>
    <col min="8967" max="8967" width="26.85546875" style="165" customWidth="1"/>
    <col min="8968" max="8968" width="18.42578125" style="165" customWidth="1"/>
    <col min="8969" max="9216" width="9.140625" style="165"/>
    <col min="9217" max="9217" width="15.85546875" style="165" customWidth="1"/>
    <col min="9218" max="9218" width="5.5703125" style="165" customWidth="1"/>
    <col min="9219" max="9219" width="10.42578125" style="165" customWidth="1"/>
    <col min="9220" max="9220" width="15" style="165" customWidth="1"/>
    <col min="9221" max="9221" width="9.42578125" style="165" customWidth="1"/>
    <col min="9222" max="9222" width="50.85546875" style="165" customWidth="1"/>
    <col min="9223" max="9223" width="26.85546875" style="165" customWidth="1"/>
    <col min="9224" max="9224" width="18.42578125" style="165" customWidth="1"/>
    <col min="9225" max="9472" width="9.140625" style="165"/>
    <col min="9473" max="9473" width="15.85546875" style="165" customWidth="1"/>
    <col min="9474" max="9474" width="5.5703125" style="165" customWidth="1"/>
    <col min="9475" max="9475" width="10.42578125" style="165" customWidth="1"/>
    <col min="9476" max="9476" width="15" style="165" customWidth="1"/>
    <col min="9477" max="9477" width="9.42578125" style="165" customWidth="1"/>
    <col min="9478" max="9478" width="50.85546875" style="165" customWidth="1"/>
    <col min="9479" max="9479" width="26.85546875" style="165" customWidth="1"/>
    <col min="9480" max="9480" width="18.42578125" style="165" customWidth="1"/>
    <col min="9481" max="9728" width="9.140625" style="165"/>
    <col min="9729" max="9729" width="15.85546875" style="165" customWidth="1"/>
    <col min="9730" max="9730" width="5.5703125" style="165" customWidth="1"/>
    <col min="9731" max="9731" width="10.42578125" style="165" customWidth="1"/>
    <col min="9732" max="9732" width="15" style="165" customWidth="1"/>
    <col min="9733" max="9733" width="9.42578125" style="165" customWidth="1"/>
    <col min="9734" max="9734" width="50.85546875" style="165" customWidth="1"/>
    <col min="9735" max="9735" width="26.85546875" style="165" customWidth="1"/>
    <col min="9736" max="9736" width="18.42578125" style="165" customWidth="1"/>
    <col min="9737" max="9984" width="9.140625" style="165"/>
    <col min="9985" max="9985" width="15.85546875" style="165" customWidth="1"/>
    <col min="9986" max="9986" width="5.5703125" style="165" customWidth="1"/>
    <col min="9987" max="9987" width="10.42578125" style="165" customWidth="1"/>
    <col min="9988" max="9988" width="15" style="165" customWidth="1"/>
    <col min="9989" max="9989" width="9.42578125" style="165" customWidth="1"/>
    <col min="9990" max="9990" width="50.85546875" style="165" customWidth="1"/>
    <col min="9991" max="9991" width="26.85546875" style="165" customWidth="1"/>
    <col min="9992" max="9992" width="18.42578125" style="165" customWidth="1"/>
    <col min="9993" max="10240" width="9.140625" style="165"/>
    <col min="10241" max="10241" width="15.85546875" style="165" customWidth="1"/>
    <col min="10242" max="10242" width="5.5703125" style="165" customWidth="1"/>
    <col min="10243" max="10243" width="10.42578125" style="165" customWidth="1"/>
    <col min="10244" max="10244" width="15" style="165" customWidth="1"/>
    <col min="10245" max="10245" width="9.42578125" style="165" customWidth="1"/>
    <col min="10246" max="10246" width="50.85546875" style="165" customWidth="1"/>
    <col min="10247" max="10247" width="26.85546875" style="165" customWidth="1"/>
    <col min="10248" max="10248" width="18.42578125" style="165" customWidth="1"/>
    <col min="10249" max="10496" width="9.140625" style="165"/>
    <col min="10497" max="10497" width="15.85546875" style="165" customWidth="1"/>
    <col min="10498" max="10498" width="5.5703125" style="165" customWidth="1"/>
    <col min="10499" max="10499" width="10.42578125" style="165" customWidth="1"/>
    <col min="10500" max="10500" width="15" style="165" customWidth="1"/>
    <col min="10501" max="10501" width="9.42578125" style="165" customWidth="1"/>
    <col min="10502" max="10502" width="50.85546875" style="165" customWidth="1"/>
    <col min="10503" max="10503" width="26.85546875" style="165" customWidth="1"/>
    <col min="10504" max="10504" width="18.42578125" style="165" customWidth="1"/>
    <col min="10505" max="10752" width="9.140625" style="165"/>
    <col min="10753" max="10753" width="15.85546875" style="165" customWidth="1"/>
    <col min="10754" max="10754" width="5.5703125" style="165" customWidth="1"/>
    <col min="10755" max="10755" width="10.42578125" style="165" customWidth="1"/>
    <col min="10756" max="10756" width="15" style="165" customWidth="1"/>
    <col min="10757" max="10757" width="9.42578125" style="165" customWidth="1"/>
    <col min="10758" max="10758" width="50.85546875" style="165" customWidth="1"/>
    <col min="10759" max="10759" width="26.85546875" style="165" customWidth="1"/>
    <col min="10760" max="10760" width="18.42578125" style="165" customWidth="1"/>
    <col min="10761" max="11008" width="9.140625" style="165"/>
    <col min="11009" max="11009" width="15.85546875" style="165" customWidth="1"/>
    <col min="11010" max="11010" width="5.5703125" style="165" customWidth="1"/>
    <col min="11011" max="11011" width="10.42578125" style="165" customWidth="1"/>
    <col min="11012" max="11012" width="15" style="165" customWidth="1"/>
    <col min="11013" max="11013" width="9.42578125" style="165" customWidth="1"/>
    <col min="11014" max="11014" width="50.85546875" style="165" customWidth="1"/>
    <col min="11015" max="11015" width="26.85546875" style="165" customWidth="1"/>
    <col min="11016" max="11016" width="18.42578125" style="165" customWidth="1"/>
    <col min="11017" max="11264" width="9.140625" style="165"/>
    <col min="11265" max="11265" width="15.85546875" style="165" customWidth="1"/>
    <col min="11266" max="11266" width="5.5703125" style="165" customWidth="1"/>
    <col min="11267" max="11267" width="10.42578125" style="165" customWidth="1"/>
    <col min="11268" max="11268" width="15" style="165" customWidth="1"/>
    <col min="11269" max="11269" width="9.42578125" style="165" customWidth="1"/>
    <col min="11270" max="11270" width="50.85546875" style="165" customWidth="1"/>
    <col min="11271" max="11271" width="26.85546875" style="165" customWidth="1"/>
    <col min="11272" max="11272" width="18.42578125" style="165" customWidth="1"/>
    <col min="11273" max="11520" width="9.140625" style="165"/>
    <col min="11521" max="11521" width="15.85546875" style="165" customWidth="1"/>
    <col min="11522" max="11522" width="5.5703125" style="165" customWidth="1"/>
    <col min="11523" max="11523" width="10.42578125" style="165" customWidth="1"/>
    <col min="11524" max="11524" width="15" style="165" customWidth="1"/>
    <col min="11525" max="11525" width="9.42578125" style="165" customWidth="1"/>
    <col min="11526" max="11526" width="50.85546875" style="165" customWidth="1"/>
    <col min="11527" max="11527" width="26.85546875" style="165" customWidth="1"/>
    <col min="11528" max="11528" width="18.42578125" style="165" customWidth="1"/>
    <col min="11529" max="11776" width="9.140625" style="165"/>
    <col min="11777" max="11777" width="15.85546875" style="165" customWidth="1"/>
    <col min="11778" max="11778" width="5.5703125" style="165" customWidth="1"/>
    <col min="11779" max="11779" width="10.42578125" style="165" customWidth="1"/>
    <col min="11780" max="11780" width="15" style="165" customWidth="1"/>
    <col min="11781" max="11781" width="9.42578125" style="165" customWidth="1"/>
    <col min="11782" max="11782" width="50.85546875" style="165" customWidth="1"/>
    <col min="11783" max="11783" width="26.85546875" style="165" customWidth="1"/>
    <col min="11784" max="11784" width="18.42578125" style="165" customWidth="1"/>
    <col min="11785" max="12032" width="9.140625" style="165"/>
    <col min="12033" max="12033" width="15.85546875" style="165" customWidth="1"/>
    <col min="12034" max="12034" width="5.5703125" style="165" customWidth="1"/>
    <col min="12035" max="12035" width="10.42578125" style="165" customWidth="1"/>
    <col min="12036" max="12036" width="15" style="165" customWidth="1"/>
    <col min="12037" max="12037" width="9.42578125" style="165" customWidth="1"/>
    <col min="12038" max="12038" width="50.85546875" style="165" customWidth="1"/>
    <col min="12039" max="12039" width="26.85546875" style="165" customWidth="1"/>
    <col min="12040" max="12040" width="18.42578125" style="165" customWidth="1"/>
    <col min="12041" max="12288" width="9.140625" style="165"/>
    <col min="12289" max="12289" width="15.85546875" style="165" customWidth="1"/>
    <col min="12290" max="12290" width="5.5703125" style="165" customWidth="1"/>
    <col min="12291" max="12291" width="10.42578125" style="165" customWidth="1"/>
    <col min="12292" max="12292" width="15" style="165" customWidth="1"/>
    <col min="12293" max="12293" width="9.42578125" style="165" customWidth="1"/>
    <col min="12294" max="12294" width="50.85546875" style="165" customWidth="1"/>
    <col min="12295" max="12295" width="26.85546875" style="165" customWidth="1"/>
    <col min="12296" max="12296" width="18.42578125" style="165" customWidth="1"/>
    <col min="12297" max="12544" width="9.140625" style="165"/>
    <col min="12545" max="12545" width="15.85546875" style="165" customWidth="1"/>
    <col min="12546" max="12546" width="5.5703125" style="165" customWidth="1"/>
    <col min="12547" max="12547" width="10.42578125" style="165" customWidth="1"/>
    <col min="12548" max="12548" width="15" style="165" customWidth="1"/>
    <col min="12549" max="12549" width="9.42578125" style="165" customWidth="1"/>
    <col min="12550" max="12550" width="50.85546875" style="165" customWidth="1"/>
    <col min="12551" max="12551" width="26.85546875" style="165" customWidth="1"/>
    <col min="12552" max="12552" width="18.42578125" style="165" customWidth="1"/>
    <col min="12553" max="12800" width="9.140625" style="165"/>
    <col min="12801" max="12801" width="15.85546875" style="165" customWidth="1"/>
    <col min="12802" max="12802" width="5.5703125" style="165" customWidth="1"/>
    <col min="12803" max="12803" width="10.42578125" style="165" customWidth="1"/>
    <col min="12804" max="12804" width="15" style="165" customWidth="1"/>
    <col min="12805" max="12805" width="9.42578125" style="165" customWidth="1"/>
    <col min="12806" max="12806" width="50.85546875" style="165" customWidth="1"/>
    <col min="12807" max="12807" width="26.85546875" style="165" customWidth="1"/>
    <col min="12808" max="12808" width="18.42578125" style="165" customWidth="1"/>
    <col min="12809" max="13056" width="9.140625" style="165"/>
    <col min="13057" max="13057" width="15.85546875" style="165" customWidth="1"/>
    <col min="13058" max="13058" width="5.5703125" style="165" customWidth="1"/>
    <col min="13059" max="13059" width="10.42578125" style="165" customWidth="1"/>
    <col min="13060" max="13060" width="15" style="165" customWidth="1"/>
    <col min="13061" max="13061" width="9.42578125" style="165" customWidth="1"/>
    <col min="13062" max="13062" width="50.85546875" style="165" customWidth="1"/>
    <col min="13063" max="13063" width="26.85546875" style="165" customWidth="1"/>
    <col min="13064" max="13064" width="18.42578125" style="165" customWidth="1"/>
    <col min="13065" max="13312" width="9.140625" style="165"/>
    <col min="13313" max="13313" width="15.85546875" style="165" customWidth="1"/>
    <col min="13314" max="13314" width="5.5703125" style="165" customWidth="1"/>
    <col min="13315" max="13315" width="10.42578125" style="165" customWidth="1"/>
    <col min="13316" max="13316" width="15" style="165" customWidth="1"/>
    <col min="13317" max="13317" width="9.42578125" style="165" customWidth="1"/>
    <col min="13318" max="13318" width="50.85546875" style="165" customWidth="1"/>
    <col min="13319" max="13319" width="26.85546875" style="165" customWidth="1"/>
    <col min="13320" max="13320" width="18.42578125" style="165" customWidth="1"/>
    <col min="13321" max="13568" width="9.140625" style="165"/>
    <col min="13569" max="13569" width="15.85546875" style="165" customWidth="1"/>
    <col min="13570" max="13570" width="5.5703125" style="165" customWidth="1"/>
    <col min="13571" max="13571" width="10.42578125" style="165" customWidth="1"/>
    <col min="13572" max="13572" width="15" style="165" customWidth="1"/>
    <col min="13573" max="13573" width="9.42578125" style="165" customWidth="1"/>
    <col min="13574" max="13574" width="50.85546875" style="165" customWidth="1"/>
    <col min="13575" max="13575" width="26.85546875" style="165" customWidth="1"/>
    <col min="13576" max="13576" width="18.42578125" style="165" customWidth="1"/>
    <col min="13577" max="13824" width="9.140625" style="165"/>
    <col min="13825" max="13825" width="15.85546875" style="165" customWidth="1"/>
    <col min="13826" max="13826" width="5.5703125" style="165" customWidth="1"/>
    <col min="13827" max="13827" width="10.42578125" style="165" customWidth="1"/>
    <col min="13828" max="13828" width="15" style="165" customWidth="1"/>
    <col min="13829" max="13829" width="9.42578125" style="165" customWidth="1"/>
    <col min="13830" max="13830" width="50.85546875" style="165" customWidth="1"/>
    <col min="13831" max="13831" width="26.85546875" style="165" customWidth="1"/>
    <col min="13832" max="13832" width="18.42578125" style="165" customWidth="1"/>
    <col min="13833" max="14080" width="9.140625" style="165"/>
    <col min="14081" max="14081" width="15.85546875" style="165" customWidth="1"/>
    <col min="14082" max="14082" width="5.5703125" style="165" customWidth="1"/>
    <col min="14083" max="14083" width="10.42578125" style="165" customWidth="1"/>
    <col min="14084" max="14084" width="15" style="165" customWidth="1"/>
    <col min="14085" max="14085" width="9.42578125" style="165" customWidth="1"/>
    <col min="14086" max="14086" width="50.85546875" style="165" customWidth="1"/>
    <col min="14087" max="14087" width="26.85546875" style="165" customWidth="1"/>
    <col min="14088" max="14088" width="18.42578125" style="165" customWidth="1"/>
    <col min="14089" max="14336" width="9.140625" style="165"/>
    <col min="14337" max="14337" width="15.85546875" style="165" customWidth="1"/>
    <col min="14338" max="14338" width="5.5703125" style="165" customWidth="1"/>
    <col min="14339" max="14339" width="10.42578125" style="165" customWidth="1"/>
    <col min="14340" max="14340" width="15" style="165" customWidth="1"/>
    <col min="14341" max="14341" width="9.42578125" style="165" customWidth="1"/>
    <col min="14342" max="14342" width="50.85546875" style="165" customWidth="1"/>
    <col min="14343" max="14343" width="26.85546875" style="165" customWidth="1"/>
    <col min="14344" max="14344" width="18.42578125" style="165" customWidth="1"/>
    <col min="14345" max="14592" width="9.140625" style="165"/>
    <col min="14593" max="14593" width="15.85546875" style="165" customWidth="1"/>
    <col min="14594" max="14594" width="5.5703125" style="165" customWidth="1"/>
    <col min="14595" max="14595" width="10.42578125" style="165" customWidth="1"/>
    <col min="14596" max="14596" width="15" style="165" customWidth="1"/>
    <col min="14597" max="14597" width="9.42578125" style="165" customWidth="1"/>
    <col min="14598" max="14598" width="50.85546875" style="165" customWidth="1"/>
    <col min="14599" max="14599" width="26.85546875" style="165" customWidth="1"/>
    <col min="14600" max="14600" width="18.42578125" style="165" customWidth="1"/>
    <col min="14601" max="14848" width="9.140625" style="165"/>
    <col min="14849" max="14849" width="15.85546875" style="165" customWidth="1"/>
    <col min="14850" max="14850" width="5.5703125" style="165" customWidth="1"/>
    <col min="14851" max="14851" width="10.42578125" style="165" customWidth="1"/>
    <col min="14852" max="14852" width="15" style="165" customWidth="1"/>
    <col min="14853" max="14853" width="9.42578125" style="165" customWidth="1"/>
    <col min="14854" max="14854" width="50.85546875" style="165" customWidth="1"/>
    <col min="14855" max="14855" width="26.85546875" style="165" customWidth="1"/>
    <col min="14856" max="14856" width="18.42578125" style="165" customWidth="1"/>
    <col min="14857" max="15104" width="9.140625" style="165"/>
    <col min="15105" max="15105" width="15.85546875" style="165" customWidth="1"/>
    <col min="15106" max="15106" width="5.5703125" style="165" customWidth="1"/>
    <col min="15107" max="15107" width="10.42578125" style="165" customWidth="1"/>
    <col min="15108" max="15108" width="15" style="165" customWidth="1"/>
    <col min="15109" max="15109" width="9.42578125" style="165" customWidth="1"/>
    <col min="15110" max="15110" width="50.85546875" style="165" customWidth="1"/>
    <col min="15111" max="15111" width="26.85546875" style="165" customWidth="1"/>
    <col min="15112" max="15112" width="18.42578125" style="165" customWidth="1"/>
    <col min="15113" max="15360" width="9.140625" style="165"/>
    <col min="15361" max="15361" width="15.85546875" style="165" customWidth="1"/>
    <col min="15362" max="15362" width="5.5703125" style="165" customWidth="1"/>
    <col min="15363" max="15363" width="10.42578125" style="165" customWidth="1"/>
    <col min="15364" max="15364" width="15" style="165" customWidth="1"/>
    <col min="15365" max="15365" width="9.42578125" style="165" customWidth="1"/>
    <col min="15366" max="15366" width="50.85546875" style="165" customWidth="1"/>
    <col min="15367" max="15367" width="26.85546875" style="165" customWidth="1"/>
    <col min="15368" max="15368" width="18.42578125" style="165" customWidth="1"/>
    <col min="15369" max="15616" width="9.140625" style="165"/>
    <col min="15617" max="15617" width="15.85546875" style="165" customWidth="1"/>
    <col min="15618" max="15618" width="5.5703125" style="165" customWidth="1"/>
    <col min="15619" max="15619" width="10.42578125" style="165" customWidth="1"/>
    <col min="15620" max="15620" width="15" style="165" customWidth="1"/>
    <col min="15621" max="15621" width="9.42578125" style="165" customWidth="1"/>
    <col min="15622" max="15622" width="50.85546875" style="165" customWidth="1"/>
    <col min="15623" max="15623" width="26.85546875" style="165" customWidth="1"/>
    <col min="15624" max="15624" width="18.42578125" style="165" customWidth="1"/>
    <col min="15625" max="15872" width="9.140625" style="165"/>
    <col min="15873" max="15873" width="15.85546875" style="165" customWidth="1"/>
    <col min="15874" max="15874" width="5.5703125" style="165" customWidth="1"/>
    <col min="15875" max="15875" width="10.42578125" style="165" customWidth="1"/>
    <col min="15876" max="15876" width="15" style="165" customWidth="1"/>
    <col min="15877" max="15877" width="9.42578125" style="165" customWidth="1"/>
    <col min="15878" max="15878" width="50.85546875" style="165" customWidth="1"/>
    <col min="15879" max="15879" width="26.85546875" style="165" customWidth="1"/>
    <col min="15880" max="15880" width="18.42578125" style="165" customWidth="1"/>
    <col min="15881" max="16128" width="9.140625" style="165"/>
    <col min="16129" max="16129" width="15.85546875" style="165" customWidth="1"/>
    <col min="16130" max="16130" width="5.5703125" style="165" customWidth="1"/>
    <col min="16131" max="16131" width="10.42578125" style="165" customWidth="1"/>
    <col min="16132" max="16132" width="15" style="165" customWidth="1"/>
    <col min="16133" max="16133" width="9.42578125" style="165" customWidth="1"/>
    <col min="16134" max="16134" width="50.85546875" style="165" customWidth="1"/>
    <col min="16135" max="16135" width="26.85546875" style="165" customWidth="1"/>
    <col min="16136" max="16136" width="18.42578125" style="165" customWidth="1"/>
    <col min="16137" max="16384" width="9.140625" style="165"/>
  </cols>
  <sheetData>
    <row r="4" spans="2:8" ht="27.75" customHeight="1">
      <c r="B4" s="440" t="s">
        <v>170</v>
      </c>
      <c r="C4" s="441"/>
      <c r="D4" s="441"/>
      <c r="E4" s="441"/>
      <c r="F4" s="441"/>
      <c r="G4" s="441"/>
      <c r="H4" s="164"/>
    </row>
    <row r="5" spans="2:8" ht="25.5" customHeight="1">
      <c r="B5" s="442" t="s">
        <v>853</v>
      </c>
      <c r="C5" s="443"/>
      <c r="D5" s="443"/>
      <c r="E5" s="443"/>
      <c r="F5" s="443"/>
      <c r="G5" s="443"/>
    </row>
    <row r="6" spans="2:8" ht="15.75" customHeight="1">
      <c r="B6" s="166"/>
    </row>
    <row r="7" spans="2:8" ht="15.75" customHeight="1">
      <c r="G7" s="167" t="s">
        <v>1</v>
      </c>
    </row>
    <row r="8" spans="2:8" ht="48.75" customHeight="1">
      <c r="B8" s="168" t="s">
        <v>66</v>
      </c>
      <c r="C8" s="168" t="s">
        <v>3</v>
      </c>
      <c r="D8" s="168" t="s">
        <v>4</v>
      </c>
      <c r="E8" s="169" t="s">
        <v>5</v>
      </c>
      <c r="F8" s="170" t="s">
        <v>171</v>
      </c>
      <c r="G8" s="170" t="s">
        <v>172</v>
      </c>
    </row>
    <row r="9" spans="2:8" ht="15.75" customHeight="1">
      <c r="B9" s="171">
        <v>1</v>
      </c>
      <c r="C9" s="171">
        <v>2</v>
      </c>
      <c r="D9" s="171">
        <v>3</v>
      </c>
      <c r="E9" s="172">
        <v>4</v>
      </c>
      <c r="F9" s="171">
        <v>5</v>
      </c>
      <c r="G9" s="171">
        <v>6</v>
      </c>
    </row>
    <row r="10" spans="2:8" ht="26.25" customHeight="1">
      <c r="B10" s="173" t="s">
        <v>19</v>
      </c>
      <c r="C10" s="173">
        <v>801</v>
      </c>
      <c r="D10" s="173">
        <v>80120</v>
      </c>
      <c r="E10" s="173">
        <v>2540</v>
      </c>
      <c r="F10" s="174" t="s">
        <v>173</v>
      </c>
      <c r="G10" s="175">
        <v>138000</v>
      </c>
    </row>
    <row r="11" spans="2:8" ht="25.5" customHeight="1">
      <c r="B11" s="173" t="s">
        <v>26</v>
      </c>
      <c r="C11" s="173">
        <v>801</v>
      </c>
      <c r="D11" s="173">
        <v>80120</v>
      </c>
      <c r="E11" s="173">
        <v>2540</v>
      </c>
      <c r="F11" s="174" t="s">
        <v>174</v>
      </c>
      <c r="G11" s="175">
        <v>63480</v>
      </c>
    </row>
    <row r="12" spans="2:8" ht="42" customHeight="1">
      <c r="B12" s="173" t="s">
        <v>28</v>
      </c>
      <c r="C12" s="173">
        <v>801</v>
      </c>
      <c r="D12" s="173">
        <v>80120</v>
      </c>
      <c r="E12" s="173">
        <v>2540</v>
      </c>
      <c r="F12" s="174" t="s">
        <v>175</v>
      </c>
      <c r="G12" s="175">
        <v>165600</v>
      </c>
    </row>
    <row r="13" spans="2:8" ht="63.75" customHeight="1">
      <c r="B13" s="173" t="s">
        <v>30</v>
      </c>
      <c r="C13" s="173">
        <v>801</v>
      </c>
      <c r="D13" s="173">
        <v>80120</v>
      </c>
      <c r="E13" s="173">
        <v>2540</v>
      </c>
      <c r="F13" s="174" t="s">
        <v>176</v>
      </c>
      <c r="G13" s="175">
        <v>110400</v>
      </c>
    </row>
    <row r="14" spans="2:8" ht="45.75" customHeight="1">
      <c r="B14" s="173" t="s">
        <v>32</v>
      </c>
      <c r="C14" s="173">
        <v>801</v>
      </c>
      <c r="D14" s="173">
        <v>80123</v>
      </c>
      <c r="E14" s="173">
        <v>2540</v>
      </c>
      <c r="F14" s="174" t="s">
        <v>177</v>
      </c>
      <c r="G14" s="175">
        <v>48300</v>
      </c>
    </row>
    <row r="15" spans="2:8" ht="30.75" customHeight="1">
      <c r="B15" s="173" t="s">
        <v>36</v>
      </c>
      <c r="C15" s="173">
        <v>801</v>
      </c>
      <c r="D15" s="173">
        <v>80130</v>
      </c>
      <c r="E15" s="173">
        <v>2540</v>
      </c>
      <c r="F15" s="174" t="s">
        <v>178</v>
      </c>
      <c r="G15" s="175">
        <v>59920</v>
      </c>
    </row>
    <row r="16" spans="2:8" ht="32.25" customHeight="1">
      <c r="B16" s="173" t="s">
        <v>42</v>
      </c>
      <c r="C16" s="173">
        <v>801</v>
      </c>
      <c r="D16" s="173">
        <v>80130</v>
      </c>
      <c r="E16" s="173">
        <v>2540</v>
      </c>
      <c r="F16" s="174" t="s">
        <v>179</v>
      </c>
      <c r="G16" s="175">
        <v>14580</v>
      </c>
    </row>
    <row r="17" spans="2:9" ht="56.25" customHeight="1">
      <c r="B17" s="173" t="s">
        <v>43</v>
      </c>
      <c r="C17" s="173">
        <v>801</v>
      </c>
      <c r="D17" s="173">
        <v>80130</v>
      </c>
      <c r="E17" s="173">
        <v>2540</v>
      </c>
      <c r="F17" s="174" t="s">
        <v>180</v>
      </c>
      <c r="G17" s="175">
        <v>129600</v>
      </c>
    </row>
    <row r="18" spans="2:9" ht="43.5" customHeight="1">
      <c r="B18" s="173" t="s">
        <v>46</v>
      </c>
      <c r="C18" s="173">
        <v>801</v>
      </c>
      <c r="D18" s="173">
        <v>80130</v>
      </c>
      <c r="E18" s="173">
        <v>2540</v>
      </c>
      <c r="F18" s="174" t="s">
        <v>181</v>
      </c>
      <c r="G18" s="175">
        <v>48600</v>
      </c>
    </row>
    <row r="19" spans="2:9" ht="43.5" customHeight="1">
      <c r="B19" s="173" t="s">
        <v>52</v>
      </c>
      <c r="C19" s="173">
        <v>853</v>
      </c>
      <c r="D19" s="173">
        <v>85311</v>
      </c>
      <c r="E19" s="173">
        <v>2580</v>
      </c>
      <c r="F19" s="174" t="s">
        <v>182</v>
      </c>
      <c r="G19" s="175">
        <v>32880</v>
      </c>
    </row>
    <row r="20" spans="2:9" ht="39.75" customHeight="1">
      <c r="B20" s="173" t="s">
        <v>56</v>
      </c>
      <c r="C20" s="173">
        <v>853</v>
      </c>
      <c r="D20" s="173">
        <v>85311</v>
      </c>
      <c r="E20" s="173">
        <v>2580</v>
      </c>
      <c r="F20" s="174" t="s">
        <v>183</v>
      </c>
      <c r="G20" s="175">
        <v>57600</v>
      </c>
    </row>
    <row r="21" spans="2:9" ht="39.75" customHeight="1">
      <c r="B21" s="173" t="s">
        <v>184</v>
      </c>
      <c r="C21" s="173">
        <v>853</v>
      </c>
      <c r="D21" s="173">
        <v>85311</v>
      </c>
      <c r="E21" s="173">
        <v>2580</v>
      </c>
      <c r="F21" s="174" t="s">
        <v>185</v>
      </c>
      <c r="G21" s="175">
        <v>41100</v>
      </c>
    </row>
    <row r="22" spans="2:9" ht="32.25" customHeight="1">
      <c r="B22" s="173" t="s">
        <v>186</v>
      </c>
      <c r="C22" s="173">
        <v>854</v>
      </c>
      <c r="D22" s="173">
        <v>85402</v>
      </c>
      <c r="E22" s="173">
        <v>2540</v>
      </c>
      <c r="F22" s="174" t="s">
        <v>187</v>
      </c>
      <c r="G22" s="175">
        <v>460000</v>
      </c>
    </row>
    <row r="23" spans="2:9" ht="27.75" customHeight="1">
      <c r="B23" s="444" t="s">
        <v>58</v>
      </c>
      <c r="C23" s="445"/>
      <c r="D23" s="445"/>
      <c r="E23" s="445"/>
      <c r="F23" s="446"/>
      <c r="G23" s="176">
        <f>SUM(G10:G22)</f>
        <v>1370060</v>
      </c>
    </row>
    <row r="24" spans="2:9" ht="18.75" customHeight="1">
      <c r="D24" s="177"/>
    </row>
    <row r="25" spans="2:9" ht="18.75" customHeight="1">
      <c r="B25" s="178"/>
      <c r="D25" s="177"/>
    </row>
    <row r="26" spans="2:9" ht="18.75" customHeight="1">
      <c r="B26" s="178"/>
      <c r="D26" s="177"/>
      <c r="I26" s="179"/>
    </row>
    <row r="27" spans="2:9">
      <c r="G27" s="180"/>
    </row>
    <row r="28" spans="2:9">
      <c r="G28" s="180"/>
    </row>
    <row r="29" spans="2:9">
      <c r="G29" s="180"/>
    </row>
    <row r="30" spans="2:9" ht="18.75" customHeight="1"/>
  </sheetData>
  <mergeCells count="3">
    <mergeCell ref="B4:G4"/>
    <mergeCell ref="B5:G5"/>
    <mergeCell ref="B23:F23"/>
  </mergeCells>
  <pageMargins left="0.78740157480314965" right="0.59055118110236227" top="0.59055118110236227" bottom="0.59055118110236227" header="0.51181102362204722" footer="0.51181102362204722"/>
  <pageSetup paperSize="9" scale="74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5:Q60"/>
  <sheetViews>
    <sheetView workbookViewId="0">
      <selection activeCell="B6" sqref="B6:H6"/>
    </sheetView>
  </sheetViews>
  <sheetFormatPr defaultRowHeight="15"/>
  <cols>
    <col min="2" max="2" width="9.140625" customWidth="1"/>
    <col min="3" max="3" width="19.5703125" hidden="1" customWidth="1"/>
    <col min="4" max="4" width="90.5703125" customWidth="1"/>
    <col min="5" max="5" width="16.7109375" customWidth="1"/>
    <col min="6" max="6" width="17.28515625" customWidth="1"/>
    <col min="7" max="7" width="16.28515625" customWidth="1"/>
    <col min="8" max="8" width="18.7109375" customWidth="1"/>
    <col min="9" max="9" width="17.7109375" customWidth="1"/>
    <col min="10" max="10" width="16" customWidth="1"/>
    <col min="11" max="11" width="17.7109375" customWidth="1"/>
    <col min="12" max="13" width="16.7109375" customWidth="1"/>
    <col min="14" max="14" width="18.42578125" customWidth="1"/>
    <col min="15" max="15" width="19" customWidth="1"/>
    <col min="16" max="16" width="17.7109375" customWidth="1"/>
    <col min="17" max="17" width="17.28515625" customWidth="1"/>
  </cols>
  <sheetData>
    <row r="5" spans="2:17" ht="18">
      <c r="B5" s="405" t="s">
        <v>101</v>
      </c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05"/>
      <c r="O5" s="449"/>
      <c r="P5" s="449"/>
      <c r="Q5" s="449"/>
    </row>
    <row r="6" spans="2:17" ht="18">
      <c r="B6" s="377" t="s">
        <v>854</v>
      </c>
      <c r="C6" s="377"/>
      <c r="D6" s="377"/>
      <c r="E6" s="377"/>
      <c r="F6" s="377"/>
      <c r="G6" s="377"/>
      <c r="H6" s="377"/>
      <c r="I6" s="48"/>
      <c r="J6" s="48"/>
      <c r="K6" s="48"/>
      <c r="L6" s="48"/>
      <c r="M6" s="48"/>
      <c r="N6" s="49"/>
      <c r="O6" s="50"/>
      <c r="P6" s="50"/>
      <c r="Q6" s="50"/>
    </row>
    <row r="7" spans="2:17" ht="16.5" thickBot="1">
      <c r="B7" s="35"/>
      <c r="C7" s="51"/>
      <c r="D7" s="35"/>
      <c r="E7" s="35"/>
      <c r="F7" s="35"/>
      <c r="G7" s="35"/>
      <c r="H7" s="35"/>
      <c r="I7" s="35"/>
      <c r="J7" s="35"/>
      <c r="K7" s="35"/>
      <c r="L7" s="35"/>
      <c r="M7" s="37" t="s">
        <v>1</v>
      </c>
      <c r="N7" s="35"/>
      <c r="O7" s="35"/>
      <c r="P7" s="35"/>
      <c r="Q7" s="35"/>
    </row>
    <row r="8" spans="2:17">
      <c r="B8" s="450" t="s">
        <v>66</v>
      </c>
      <c r="C8" s="52" t="s">
        <v>102</v>
      </c>
      <c r="D8" s="452" t="s">
        <v>103</v>
      </c>
      <c r="E8" s="454" t="s">
        <v>104</v>
      </c>
      <c r="F8" s="455" t="s">
        <v>105</v>
      </c>
      <c r="G8" s="455" t="s">
        <v>106</v>
      </c>
      <c r="H8" s="457" t="s">
        <v>107</v>
      </c>
      <c r="I8" s="458"/>
      <c r="J8" s="458"/>
      <c r="K8" s="458"/>
      <c r="L8" s="458"/>
      <c r="M8" s="459"/>
      <c r="N8" s="460" t="s">
        <v>107</v>
      </c>
      <c r="O8" s="461"/>
      <c r="P8" s="461"/>
      <c r="Q8" s="462"/>
    </row>
    <row r="9" spans="2:17" ht="15.75" customHeight="1">
      <c r="B9" s="451"/>
      <c r="C9" s="53" t="s">
        <v>108</v>
      </c>
      <c r="D9" s="453"/>
      <c r="E9" s="351"/>
      <c r="F9" s="456"/>
      <c r="G9" s="456"/>
      <c r="H9" s="54">
        <v>2009</v>
      </c>
      <c r="I9" s="54">
        <v>2010</v>
      </c>
      <c r="J9" s="54">
        <v>2011</v>
      </c>
      <c r="K9" s="54">
        <v>2012</v>
      </c>
      <c r="L9" s="54">
        <v>2013</v>
      </c>
      <c r="M9" s="55">
        <v>2014</v>
      </c>
      <c r="N9" s="56">
        <v>2015</v>
      </c>
      <c r="O9" s="5">
        <v>2016</v>
      </c>
      <c r="P9" s="54">
        <v>2017</v>
      </c>
      <c r="Q9" s="54">
        <v>2018</v>
      </c>
    </row>
    <row r="10" spans="2:17" ht="15.75" thickBot="1">
      <c r="B10" s="57">
        <v>1</v>
      </c>
      <c r="C10" s="58">
        <v>2</v>
      </c>
      <c r="D10" s="58">
        <v>2</v>
      </c>
      <c r="E10" s="58">
        <v>3</v>
      </c>
      <c r="F10" s="58">
        <v>4</v>
      </c>
      <c r="G10" s="58">
        <v>4</v>
      </c>
      <c r="H10" s="58">
        <v>5</v>
      </c>
      <c r="I10" s="58">
        <v>6</v>
      </c>
      <c r="J10" s="58">
        <v>7</v>
      </c>
      <c r="K10" s="58">
        <v>8</v>
      </c>
      <c r="L10" s="58">
        <v>9</v>
      </c>
      <c r="M10" s="59">
        <v>10</v>
      </c>
      <c r="N10" s="57">
        <v>11</v>
      </c>
      <c r="O10" s="60">
        <v>12</v>
      </c>
      <c r="P10" s="58">
        <v>13</v>
      </c>
      <c r="Q10" s="58">
        <v>14</v>
      </c>
    </row>
    <row r="11" spans="2:17" ht="26.25" customHeight="1" thickBot="1">
      <c r="B11" s="61">
        <v>1</v>
      </c>
      <c r="C11" s="62" t="s">
        <v>109</v>
      </c>
      <c r="D11" s="63" t="s">
        <v>110</v>
      </c>
      <c r="E11" s="64">
        <f>+E12+E20+E28</f>
        <v>11717109</v>
      </c>
      <c r="F11" s="64">
        <f>+F12+F20+F28</f>
        <v>11189443</v>
      </c>
      <c r="G11" s="64">
        <f>+G12+G20+G28</f>
        <v>19988467</v>
      </c>
      <c r="H11" s="65">
        <f>(+G11-G28)+(H16+H24)+H28-(H30-H34)+(H35-H39)</f>
        <v>22255559</v>
      </c>
      <c r="I11" s="65">
        <f t="shared" ref="I11:Q11" si="0">(+H11-H28)+(I16+I24)+I28-(I30-I34)+(I35-I39)</f>
        <v>18804444</v>
      </c>
      <c r="J11" s="65">
        <f t="shared" si="0"/>
        <v>15509752</v>
      </c>
      <c r="K11" s="65">
        <f t="shared" si="0"/>
        <v>12385060</v>
      </c>
      <c r="L11" s="65">
        <f t="shared" si="0"/>
        <v>9303660</v>
      </c>
      <c r="M11" s="66">
        <f t="shared" si="0"/>
        <v>6188960</v>
      </c>
      <c r="N11" s="67">
        <f t="shared" si="0"/>
        <v>4047240</v>
      </c>
      <c r="O11" s="65">
        <f t="shared" si="0"/>
        <v>2500000</v>
      </c>
      <c r="P11" s="65">
        <f t="shared" si="0"/>
        <v>1250000</v>
      </c>
      <c r="Q11" s="65">
        <f t="shared" si="0"/>
        <v>0</v>
      </c>
    </row>
    <row r="12" spans="2:17" ht="17.25" customHeight="1">
      <c r="B12" s="68" t="s">
        <v>111</v>
      </c>
      <c r="C12" s="69" t="s">
        <v>109</v>
      </c>
      <c r="D12" s="70" t="s">
        <v>112</v>
      </c>
      <c r="E12" s="71">
        <f>SUM(E13:E15)</f>
        <v>11717109</v>
      </c>
      <c r="F12" s="71">
        <f>SUM(F13:F15)</f>
        <v>11189443</v>
      </c>
      <c r="G12" s="71">
        <f>SUM(G13:G15)</f>
        <v>19988467</v>
      </c>
      <c r="H12" s="72" t="s">
        <v>59</v>
      </c>
      <c r="I12" s="72" t="s">
        <v>59</v>
      </c>
      <c r="J12" s="72" t="s">
        <v>59</v>
      </c>
      <c r="K12" s="72" t="s">
        <v>59</v>
      </c>
      <c r="L12" s="72" t="s">
        <v>59</v>
      </c>
      <c r="M12" s="73" t="s">
        <v>59</v>
      </c>
      <c r="N12" s="74" t="s">
        <v>59</v>
      </c>
      <c r="O12" s="75" t="s">
        <v>59</v>
      </c>
      <c r="P12" s="72" t="s">
        <v>59</v>
      </c>
      <c r="Q12" s="72" t="s">
        <v>59</v>
      </c>
    </row>
    <row r="13" spans="2:17" ht="15" customHeight="1">
      <c r="B13" s="76" t="s">
        <v>113</v>
      </c>
      <c r="C13" s="77" t="s">
        <v>114</v>
      </c>
      <c r="D13" s="78" t="s">
        <v>115</v>
      </c>
      <c r="E13" s="79">
        <v>1681387</v>
      </c>
      <c r="F13" s="79">
        <v>1282935</v>
      </c>
      <c r="G13" s="79">
        <v>800683</v>
      </c>
      <c r="H13" s="80" t="s">
        <v>59</v>
      </c>
      <c r="I13" s="80" t="s">
        <v>59</v>
      </c>
      <c r="J13" s="80" t="s">
        <v>59</v>
      </c>
      <c r="K13" s="80" t="s">
        <v>59</v>
      </c>
      <c r="L13" s="80" t="s">
        <v>59</v>
      </c>
      <c r="M13" s="81" t="s">
        <v>59</v>
      </c>
      <c r="N13" s="82" t="s">
        <v>59</v>
      </c>
      <c r="O13" s="83" t="s">
        <v>59</v>
      </c>
      <c r="P13" s="80" t="s">
        <v>59</v>
      </c>
      <c r="Q13" s="80" t="s">
        <v>59</v>
      </c>
    </row>
    <row r="14" spans="2:17">
      <c r="B14" s="76" t="s">
        <v>116</v>
      </c>
      <c r="C14" s="77" t="s">
        <v>114</v>
      </c>
      <c r="D14" s="78" t="s">
        <v>117</v>
      </c>
      <c r="E14" s="79">
        <v>10035722</v>
      </c>
      <c r="F14" s="79">
        <v>9906508</v>
      </c>
      <c r="G14" s="79">
        <v>8187784</v>
      </c>
      <c r="H14" s="84" t="s">
        <v>59</v>
      </c>
      <c r="I14" s="84" t="s">
        <v>59</v>
      </c>
      <c r="J14" s="84" t="s">
        <v>59</v>
      </c>
      <c r="K14" s="84" t="s">
        <v>59</v>
      </c>
      <c r="L14" s="84" t="s">
        <v>59</v>
      </c>
      <c r="M14" s="85" t="s">
        <v>59</v>
      </c>
      <c r="N14" s="86" t="s">
        <v>59</v>
      </c>
      <c r="O14" s="87" t="s">
        <v>59</v>
      </c>
      <c r="P14" s="84" t="s">
        <v>59</v>
      </c>
      <c r="Q14" s="84" t="s">
        <v>59</v>
      </c>
    </row>
    <row r="15" spans="2:17" ht="18" customHeight="1">
      <c r="B15" s="76" t="s">
        <v>118</v>
      </c>
      <c r="C15" s="77" t="s">
        <v>114</v>
      </c>
      <c r="D15" s="78" t="s">
        <v>119</v>
      </c>
      <c r="E15" s="79">
        <v>0</v>
      </c>
      <c r="F15" s="79">
        <v>0</v>
      </c>
      <c r="G15" s="79">
        <v>11000000</v>
      </c>
      <c r="H15" s="80" t="s">
        <v>59</v>
      </c>
      <c r="I15" s="80" t="s">
        <v>59</v>
      </c>
      <c r="J15" s="80" t="s">
        <v>59</v>
      </c>
      <c r="K15" s="80" t="s">
        <v>59</v>
      </c>
      <c r="L15" s="80" t="s">
        <v>59</v>
      </c>
      <c r="M15" s="81" t="s">
        <v>59</v>
      </c>
      <c r="N15" s="82" t="s">
        <v>59</v>
      </c>
      <c r="O15" s="83" t="s">
        <v>59</v>
      </c>
      <c r="P15" s="80" t="s">
        <v>59</v>
      </c>
      <c r="Q15" s="80" t="s">
        <v>59</v>
      </c>
    </row>
    <row r="16" spans="2:17" ht="21" customHeight="1">
      <c r="B16" s="88" t="s">
        <v>120</v>
      </c>
      <c r="C16" s="89" t="s">
        <v>109</v>
      </c>
      <c r="D16" s="90" t="s">
        <v>121</v>
      </c>
      <c r="E16" s="91" t="s">
        <v>59</v>
      </c>
      <c r="F16" s="91" t="s">
        <v>59</v>
      </c>
      <c r="G16" s="91" t="s">
        <v>59</v>
      </c>
      <c r="H16" s="92">
        <f>SUM(H17:H19)</f>
        <v>4864900</v>
      </c>
      <c r="I16" s="92">
        <f t="shared" ref="I16:Q16" si="1">SUM(I17:I19)</f>
        <v>0</v>
      </c>
      <c r="J16" s="92">
        <f t="shared" si="1"/>
        <v>0</v>
      </c>
      <c r="K16" s="92">
        <f t="shared" si="1"/>
        <v>0</v>
      </c>
      <c r="L16" s="92">
        <f t="shared" si="1"/>
        <v>0</v>
      </c>
      <c r="M16" s="93">
        <f t="shared" si="1"/>
        <v>0</v>
      </c>
      <c r="N16" s="94">
        <f t="shared" si="1"/>
        <v>0</v>
      </c>
      <c r="O16" s="95">
        <f t="shared" si="1"/>
        <v>0</v>
      </c>
      <c r="P16" s="92">
        <f t="shared" si="1"/>
        <v>0</v>
      </c>
      <c r="Q16" s="92">
        <f t="shared" si="1"/>
        <v>0</v>
      </c>
    </row>
    <row r="17" spans="2:17" ht="19.5" customHeight="1">
      <c r="B17" s="76" t="s">
        <v>122</v>
      </c>
      <c r="C17" s="77" t="s">
        <v>114</v>
      </c>
      <c r="D17" s="78" t="s">
        <v>115</v>
      </c>
      <c r="E17" s="80" t="s">
        <v>59</v>
      </c>
      <c r="F17" s="80" t="s">
        <v>59</v>
      </c>
      <c r="G17" s="80" t="s">
        <v>59</v>
      </c>
      <c r="H17" s="79">
        <v>1831900</v>
      </c>
      <c r="I17" s="79"/>
      <c r="J17" s="79"/>
      <c r="K17" s="79"/>
      <c r="L17" s="79"/>
      <c r="M17" s="96"/>
      <c r="N17" s="97"/>
      <c r="O17" s="98"/>
      <c r="P17" s="79"/>
      <c r="Q17" s="79"/>
    </row>
    <row r="18" spans="2:17">
      <c r="B18" s="76" t="s">
        <v>123</v>
      </c>
      <c r="C18" s="77" t="s">
        <v>114</v>
      </c>
      <c r="D18" s="78" t="s">
        <v>117</v>
      </c>
      <c r="E18" s="80" t="s">
        <v>59</v>
      </c>
      <c r="F18" s="80" t="s">
        <v>59</v>
      </c>
      <c r="G18" s="80" t="s">
        <v>59</v>
      </c>
      <c r="H18" s="79">
        <v>3033000</v>
      </c>
      <c r="I18" s="79"/>
      <c r="J18" s="79"/>
      <c r="K18" s="79"/>
      <c r="L18" s="79"/>
      <c r="M18" s="96"/>
      <c r="N18" s="97"/>
      <c r="O18" s="98"/>
      <c r="P18" s="79"/>
      <c r="Q18" s="79"/>
    </row>
    <row r="19" spans="2:17" ht="21" customHeight="1">
      <c r="B19" s="76" t="s">
        <v>124</v>
      </c>
      <c r="C19" s="99" t="s">
        <v>114</v>
      </c>
      <c r="D19" s="78" t="s">
        <v>119</v>
      </c>
      <c r="E19" s="80" t="s">
        <v>59</v>
      </c>
      <c r="F19" s="80" t="s">
        <v>59</v>
      </c>
      <c r="G19" s="80" t="s">
        <v>59</v>
      </c>
      <c r="H19" s="79">
        <v>0</v>
      </c>
      <c r="I19" s="79"/>
      <c r="J19" s="79"/>
      <c r="K19" s="79"/>
      <c r="L19" s="79"/>
      <c r="M19" s="96"/>
      <c r="N19" s="97"/>
      <c r="O19" s="98"/>
      <c r="P19" s="79"/>
      <c r="Q19" s="79"/>
    </row>
    <row r="20" spans="2:17" ht="21.75" customHeight="1">
      <c r="B20" s="88" t="s">
        <v>125</v>
      </c>
      <c r="C20" s="89" t="s">
        <v>109</v>
      </c>
      <c r="D20" s="90" t="s">
        <v>126</v>
      </c>
      <c r="E20" s="92">
        <f>SUM(E21:E23)</f>
        <v>0</v>
      </c>
      <c r="F20" s="92">
        <f>SUM(F21:F23)</f>
        <v>0</v>
      </c>
      <c r="G20" s="92">
        <f>SUM(G21:G23)</f>
        <v>0</v>
      </c>
      <c r="H20" s="91" t="s">
        <v>59</v>
      </c>
      <c r="I20" s="91" t="s">
        <v>59</v>
      </c>
      <c r="J20" s="91" t="s">
        <v>59</v>
      </c>
      <c r="K20" s="91" t="s">
        <v>59</v>
      </c>
      <c r="L20" s="91" t="s">
        <v>59</v>
      </c>
      <c r="M20" s="100" t="s">
        <v>59</v>
      </c>
      <c r="N20" s="101" t="s">
        <v>59</v>
      </c>
      <c r="O20" s="102" t="s">
        <v>59</v>
      </c>
      <c r="P20" s="91" t="s">
        <v>59</v>
      </c>
      <c r="Q20" s="91" t="s">
        <v>59</v>
      </c>
    </row>
    <row r="21" spans="2:17" ht="19.5" customHeight="1">
      <c r="B21" s="76" t="s">
        <v>127</v>
      </c>
      <c r="C21" s="77" t="s">
        <v>114</v>
      </c>
      <c r="D21" s="78" t="s">
        <v>115</v>
      </c>
      <c r="E21" s="79"/>
      <c r="F21" s="79"/>
      <c r="G21" s="79"/>
      <c r="H21" s="80" t="s">
        <v>59</v>
      </c>
      <c r="I21" s="80" t="s">
        <v>59</v>
      </c>
      <c r="J21" s="80" t="s">
        <v>59</v>
      </c>
      <c r="K21" s="80" t="s">
        <v>59</v>
      </c>
      <c r="L21" s="80" t="s">
        <v>59</v>
      </c>
      <c r="M21" s="81" t="s">
        <v>59</v>
      </c>
      <c r="N21" s="82" t="s">
        <v>59</v>
      </c>
      <c r="O21" s="83" t="s">
        <v>59</v>
      </c>
      <c r="P21" s="80" t="s">
        <v>59</v>
      </c>
      <c r="Q21" s="80" t="s">
        <v>59</v>
      </c>
    </row>
    <row r="22" spans="2:17">
      <c r="B22" s="76" t="s">
        <v>128</v>
      </c>
      <c r="C22" s="77" t="s">
        <v>114</v>
      </c>
      <c r="D22" s="78" t="s">
        <v>117</v>
      </c>
      <c r="E22" s="79"/>
      <c r="F22" s="79"/>
      <c r="G22" s="79"/>
      <c r="H22" s="80" t="s">
        <v>59</v>
      </c>
      <c r="I22" s="80" t="s">
        <v>59</v>
      </c>
      <c r="J22" s="80" t="s">
        <v>59</v>
      </c>
      <c r="K22" s="80" t="s">
        <v>59</v>
      </c>
      <c r="L22" s="80" t="s">
        <v>59</v>
      </c>
      <c r="M22" s="81" t="s">
        <v>59</v>
      </c>
      <c r="N22" s="82" t="s">
        <v>59</v>
      </c>
      <c r="O22" s="83" t="s">
        <v>59</v>
      </c>
      <c r="P22" s="80" t="s">
        <v>59</v>
      </c>
      <c r="Q22" s="80" t="s">
        <v>59</v>
      </c>
    </row>
    <row r="23" spans="2:17" ht="21" customHeight="1">
      <c r="B23" s="76" t="s">
        <v>129</v>
      </c>
      <c r="C23" s="99" t="s">
        <v>114</v>
      </c>
      <c r="D23" s="78" t="s">
        <v>119</v>
      </c>
      <c r="E23" s="79"/>
      <c r="F23" s="79"/>
      <c r="G23" s="79"/>
      <c r="H23" s="80" t="s">
        <v>59</v>
      </c>
      <c r="I23" s="80" t="s">
        <v>59</v>
      </c>
      <c r="J23" s="80" t="s">
        <v>59</v>
      </c>
      <c r="K23" s="80" t="s">
        <v>59</v>
      </c>
      <c r="L23" s="80" t="s">
        <v>59</v>
      </c>
      <c r="M23" s="81" t="s">
        <v>59</v>
      </c>
      <c r="N23" s="82" t="s">
        <v>59</v>
      </c>
      <c r="O23" s="83" t="s">
        <v>59</v>
      </c>
      <c r="P23" s="80" t="s">
        <v>59</v>
      </c>
      <c r="Q23" s="80" t="s">
        <v>59</v>
      </c>
    </row>
    <row r="24" spans="2:17" ht="23.25" customHeight="1">
      <c r="B24" s="88" t="s">
        <v>130</v>
      </c>
      <c r="C24" s="89" t="s">
        <v>109</v>
      </c>
      <c r="D24" s="90" t="s">
        <v>131</v>
      </c>
      <c r="E24" s="91" t="s">
        <v>59</v>
      </c>
      <c r="F24" s="91" t="s">
        <v>59</v>
      </c>
      <c r="G24" s="91" t="s">
        <v>59</v>
      </c>
      <c r="H24" s="92">
        <f>SUM(H25:H27)</f>
        <v>0</v>
      </c>
      <c r="I24" s="92">
        <f t="shared" ref="I24:Q24" si="2">SUM(I25:I27)</f>
        <v>0</v>
      </c>
      <c r="J24" s="92">
        <f t="shared" si="2"/>
        <v>0</v>
      </c>
      <c r="K24" s="92">
        <f t="shared" si="2"/>
        <v>0</v>
      </c>
      <c r="L24" s="92">
        <f t="shared" si="2"/>
        <v>0</v>
      </c>
      <c r="M24" s="93">
        <f t="shared" si="2"/>
        <v>0</v>
      </c>
      <c r="N24" s="94">
        <f t="shared" si="2"/>
        <v>0</v>
      </c>
      <c r="O24" s="95">
        <f t="shared" si="2"/>
        <v>0</v>
      </c>
      <c r="P24" s="92">
        <f t="shared" si="2"/>
        <v>0</v>
      </c>
      <c r="Q24" s="92">
        <f t="shared" si="2"/>
        <v>0</v>
      </c>
    </row>
    <row r="25" spans="2:17" ht="21" customHeight="1">
      <c r="B25" s="76" t="s">
        <v>132</v>
      </c>
      <c r="C25" s="77" t="s">
        <v>114</v>
      </c>
      <c r="D25" s="78" t="s">
        <v>115</v>
      </c>
      <c r="E25" s="80" t="s">
        <v>59</v>
      </c>
      <c r="F25" s="80" t="s">
        <v>59</v>
      </c>
      <c r="G25" s="80" t="s">
        <v>59</v>
      </c>
      <c r="H25" s="79"/>
      <c r="I25" s="79"/>
      <c r="J25" s="79"/>
      <c r="K25" s="79"/>
      <c r="L25" s="79"/>
      <c r="M25" s="96"/>
      <c r="N25" s="97"/>
      <c r="O25" s="98"/>
      <c r="P25" s="79"/>
      <c r="Q25" s="79"/>
    </row>
    <row r="26" spans="2:17">
      <c r="B26" s="76" t="s">
        <v>133</v>
      </c>
      <c r="C26" s="77" t="s">
        <v>114</v>
      </c>
      <c r="D26" s="78" t="s">
        <v>117</v>
      </c>
      <c r="E26" s="80" t="s">
        <v>59</v>
      </c>
      <c r="F26" s="80" t="s">
        <v>59</v>
      </c>
      <c r="G26" s="80" t="s">
        <v>59</v>
      </c>
      <c r="H26" s="79"/>
      <c r="I26" s="79"/>
      <c r="J26" s="79"/>
      <c r="K26" s="79"/>
      <c r="L26" s="79"/>
      <c r="M26" s="96"/>
      <c r="N26" s="97"/>
      <c r="O26" s="98"/>
      <c r="P26" s="79"/>
      <c r="Q26" s="79"/>
    </row>
    <row r="27" spans="2:17" ht="16.5" customHeight="1" thickBot="1">
      <c r="B27" s="103" t="s">
        <v>134</v>
      </c>
      <c r="C27" s="99" t="s">
        <v>114</v>
      </c>
      <c r="D27" s="104" t="s">
        <v>119</v>
      </c>
      <c r="E27" s="84" t="s">
        <v>59</v>
      </c>
      <c r="F27" s="84" t="s">
        <v>59</v>
      </c>
      <c r="G27" s="84" t="s">
        <v>59</v>
      </c>
      <c r="H27" s="105"/>
      <c r="I27" s="105"/>
      <c r="J27" s="105"/>
      <c r="K27" s="105"/>
      <c r="L27" s="105"/>
      <c r="M27" s="106"/>
      <c r="N27" s="107"/>
      <c r="O27" s="108"/>
      <c r="P27" s="105"/>
      <c r="Q27" s="105"/>
    </row>
    <row r="28" spans="2:17" ht="23.25" customHeight="1" thickBot="1">
      <c r="B28" s="109" t="s">
        <v>135</v>
      </c>
      <c r="C28" s="110" t="s">
        <v>109</v>
      </c>
      <c r="D28" s="111" t="s">
        <v>136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112">
        <v>0</v>
      </c>
      <c r="L28" s="112">
        <v>0</v>
      </c>
      <c r="M28" s="113">
        <v>0</v>
      </c>
      <c r="N28" s="114">
        <v>0</v>
      </c>
      <c r="O28" s="115">
        <v>0</v>
      </c>
      <c r="P28" s="112">
        <v>0</v>
      </c>
      <c r="Q28" s="112">
        <v>0</v>
      </c>
    </row>
    <row r="29" spans="2:17" ht="21" customHeight="1" thickBot="1">
      <c r="B29" s="116">
        <v>2</v>
      </c>
      <c r="C29" s="117"/>
      <c r="D29" s="118" t="s">
        <v>137</v>
      </c>
      <c r="E29" s="119" t="s">
        <v>59</v>
      </c>
      <c r="F29" s="119" t="s">
        <v>59</v>
      </c>
      <c r="G29" s="119" t="s">
        <v>59</v>
      </c>
      <c r="H29" s="4" t="s">
        <v>59</v>
      </c>
      <c r="I29" s="4" t="s">
        <v>59</v>
      </c>
      <c r="J29" s="4" t="s">
        <v>59</v>
      </c>
      <c r="K29" s="4" t="s">
        <v>59</v>
      </c>
      <c r="L29" s="4" t="s">
        <v>59</v>
      </c>
      <c r="M29" s="120" t="s">
        <v>59</v>
      </c>
      <c r="N29" s="121" t="s">
        <v>59</v>
      </c>
      <c r="O29" s="122" t="s">
        <v>59</v>
      </c>
      <c r="P29" s="4" t="s">
        <v>59</v>
      </c>
      <c r="Q29" s="4" t="s">
        <v>59</v>
      </c>
    </row>
    <row r="30" spans="2:17" ht="21" customHeight="1">
      <c r="B30" s="68" t="s">
        <v>138</v>
      </c>
      <c r="C30" s="69" t="s">
        <v>109</v>
      </c>
      <c r="D30" s="123" t="s">
        <v>139</v>
      </c>
      <c r="E30" s="124" t="s">
        <v>59</v>
      </c>
      <c r="F30" s="124" t="s">
        <v>59</v>
      </c>
      <c r="G30" s="124" t="s">
        <v>59</v>
      </c>
      <c r="H30" s="71">
        <f>SUM(H31:H34)</f>
        <v>3347808</v>
      </c>
      <c r="I30" s="71">
        <f t="shared" ref="I30:Q30" si="3">SUM(I31:I34)</f>
        <v>4201115</v>
      </c>
      <c r="J30" s="71">
        <f t="shared" si="3"/>
        <v>3294692</v>
      </c>
      <c r="K30" s="71">
        <f t="shared" si="3"/>
        <v>3124692</v>
      </c>
      <c r="L30" s="71">
        <f t="shared" si="3"/>
        <v>3081400</v>
      </c>
      <c r="M30" s="125">
        <f t="shared" si="3"/>
        <v>3114700</v>
      </c>
      <c r="N30" s="126">
        <f t="shared" si="3"/>
        <v>2141720</v>
      </c>
      <c r="O30" s="127">
        <f t="shared" si="3"/>
        <v>1547240</v>
      </c>
      <c r="P30" s="71">
        <f t="shared" si="3"/>
        <v>1250000</v>
      </c>
      <c r="Q30" s="71">
        <f t="shared" si="3"/>
        <v>1250000</v>
      </c>
    </row>
    <row r="31" spans="2:17" ht="16.5" customHeight="1">
      <c r="B31" s="76" t="s">
        <v>140</v>
      </c>
      <c r="C31" s="77" t="s">
        <v>114</v>
      </c>
      <c r="D31" s="78" t="s">
        <v>141</v>
      </c>
      <c r="E31" s="128" t="s">
        <v>59</v>
      </c>
      <c r="F31" s="128" t="s">
        <v>59</v>
      </c>
      <c r="G31" s="128" t="s">
        <v>59</v>
      </c>
      <c r="H31" s="79">
        <v>1543548</v>
      </c>
      <c r="I31" s="79">
        <v>1758312</v>
      </c>
      <c r="J31" s="79">
        <v>1758312</v>
      </c>
      <c r="K31" s="79">
        <v>1758312</v>
      </c>
      <c r="L31" s="79">
        <v>1715020</v>
      </c>
      <c r="M31" s="96">
        <v>1498320</v>
      </c>
      <c r="N31" s="97">
        <v>891720</v>
      </c>
      <c r="O31" s="98">
        <v>297240</v>
      </c>
      <c r="P31" s="79">
        <v>0</v>
      </c>
      <c r="Q31" s="79">
        <v>0</v>
      </c>
    </row>
    <row r="32" spans="2:17" ht="15.75" customHeight="1">
      <c r="B32" s="76" t="s">
        <v>142</v>
      </c>
      <c r="C32" s="77" t="s">
        <v>114</v>
      </c>
      <c r="D32" s="78" t="s">
        <v>143</v>
      </c>
      <c r="E32" s="128" t="s">
        <v>59</v>
      </c>
      <c r="F32" s="128" t="s">
        <v>59</v>
      </c>
      <c r="G32" s="128" t="s">
        <v>59</v>
      </c>
      <c r="H32" s="79">
        <v>304260</v>
      </c>
      <c r="I32" s="79">
        <v>692803</v>
      </c>
      <c r="J32" s="79">
        <v>536380</v>
      </c>
      <c r="K32" s="79">
        <v>366380</v>
      </c>
      <c r="L32" s="79">
        <v>366380</v>
      </c>
      <c r="M32" s="96">
        <v>366380</v>
      </c>
      <c r="N32" s="97"/>
      <c r="O32" s="98"/>
      <c r="P32" s="79"/>
      <c r="Q32" s="79"/>
    </row>
    <row r="33" spans="2:17" ht="19.5" customHeight="1">
      <c r="B33" s="76" t="s">
        <v>144</v>
      </c>
      <c r="C33" s="77" t="s">
        <v>114</v>
      </c>
      <c r="D33" s="78" t="s">
        <v>145</v>
      </c>
      <c r="E33" s="128" t="s">
        <v>59</v>
      </c>
      <c r="F33" s="128" t="s">
        <v>59</v>
      </c>
      <c r="G33" s="128" t="s">
        <v>59</v>
      </c>
      <c r="H33" s="79">
        <v>750000</v>
      </c>
      <c r="I33" s="79">
        <v>1000000</v>
      </c>
      <c r="J33" s="79">
        <v>1000000</v>
      </c>
      <c r="K33" s="79">
        <v>1000000</v>
      </c>
      <c r="L33" s="79">
        <v>1000000</v>
      </c>
      <c r="M33" s="96">
        <v>1250000</v>
      </c>
      <c r="N33" s="97">
        <v>1250000</v>
      </c>
      <c r="O33" s="98">
        <v>1250000</v>
      </c>
      <c r="P33" s="79">
        <v>1250000</v>
      </c>
      <c r="Q33" s="79">
        <v>1250000</v>
      </c>
    </row>
    <row r="34" spans="2:17" ht="17.25" customHeight="1">
      <c r="B34" s="76" t="s">
        <v>146</v>
      </c>
      <c r="C34" s="77" t="s">
        <v>114</v>
      </c>
      <c r="D34" s="78" t="s">
        <v>147</v>
      </c>
      <c r="E34" s="128" t="s">
        <v>59</v>
      </c>
      <c r="F34" s="128" t="s">
        <v>59</v>
      </c>
      <c r="G34" s="128" t="s">
        <v>59</v>
      </c>
      <c r="H34" s="79">
        <v>750000</v>
      </c>
      <c r="I34" s="79">
        <v>750000</v>
      </c>
      <c r="J34" s="79">
        <v>0</v>
      </c>
      <c r="K34" s="79"/>
      <c r="L34" s="79"/>
      <c r="M34" s="96"/>
      <c r="N34" s="97"/>
      <c r="O34" s="98"/>
      <c r="P34" s="79"/>
      <c r="Q34" s="79"/>
    </row>
    <row r="35" spans="2:17" ht="24.75" customHeight="1">
      <c r="B35" s="88" t="s">
        <v>148</v>
      </c>
      <c r="C35" s="89" t="s">
        <v>109</v>
      </c>
      <c r="D35" s="90" t="s">
        <v>149</v>
      </c>
      <c r="E35" s="129" t="s">
        <v>59</v>
      </c>
      <c r="F35" s="129" t="s">
        <v>59</v>
      </c>
      <c r="G35" s="129" t="s">
        <v>59</v>
      </c>
      <c r="H35" s="92">
        <f>SUM(H36:H39)</f>
        <v>0</v>
      </c>
      <c r="I35" s="92">
        <f t="shared" ref="I35:Q35" si="4">SUM(I36:I39)</f>
        <v>0</v>
      </c>
      <c r="J35" s="92">
        <f t="shared" si="4"/>
        <v>0</v>
      </c>
      <c r="K35" s="92">
        <f t="shared" si="4"/>
        <v>0</v>
      </c>
      <c r="L35" s="92">
        <f t="shared" si="4"/>
        <v>0</v>
      </c>
      <c r="M35" s="93">
        <f t="shared" si="4"/>
        <v>0</v>
      </c>
      <c r="N35" s="94">
        <f t="shared" si="4"/>
        <v>0</v>
      </c>
      <c r="O35" s="95">
        <f t="shared" si="4"/>
        <v>0</v>
      </c>
      <c r="P35" s="92">
        <f t="shared" si="4"/>
        <v>0</v>
      </c>
      <c r="Q35" s="92">
        <f t="shared" si="4"/>
        <v>0</v>
      </c>
    </row>
    <row r="36" spans="2:17" ht="19.5" customHeight="1">
      <c r="B36" s="76" t="s">
        <v>150</v>
      </c>
      <c r="C36" s="77" t="s">
        <v>114</v>
      </c>
      <c r="D36" s="78" t="s">
        <v>151</v>
      </c>
      <c r="E36" s="128" t="s">
        <v>59</v>
      </c>
      <c r="F36" s="128" t="s">
        <v>59</v>
      </c>
      <c r="G36" s="128" t="s">
        <v>59</v>
      </c>
      <c r="H36" s="79"/>
      <c r="I36" s="79"/>
      <c r="J36" s="79"/>
      <c r="K36" s="79"/>
      <c r="L36" s="79"/>
      <c r="M36" s="96"/>
      <c r="N36" s="97"/>
      <c r="O36" s="98"/>
      <c r="P36" s="79"/>
      <c r="Q36" s="79"/>
    </row>
    <row r="37" spans="2:17" ht="15.75" customHeight="1">
      <c r="B37" s="76" t="s">
        <v>142</v>
      </c>
      <c r="C37" s="77" t="s">
        <v>114</v>
      </c>
      <c r="D37" s="78" t="s">
        <v>143</v>
      </c>
      <c r="E37" s="128" t="s">
        <v>59</v>
      </c>
      <c r="F37" s="128" t="s">
        <v>59</v>
      </c>
      <c r="G37" s="128" t="s">
        <v>59</v>
      </c>
      <c r="H37" s="79"/>
      <c r="I37" s="79"/>
      <c r="J37" s="79"/>
      <c r="K37" s="79"/>
      <c r="L37" s="79"/>
      <c r="M37" s="96"/>
      <c r="N37" s="97"/>
      <c r="O37" s="98"/>
      <c r="P37" s="79"/>
      <c r="Q37" s="79"/>
    </row>
    <row r="38" spans="2:17" ht="16.5" customHeight="1">
      <c r="B38" s="76" t="s">
        <v>152</v>
      </c>
      <c r="C38" s="77" t="s">
        <v>114</v>
      </c>
      <c r="D38" s="78" t="s">
        <v>145</v>
      </c>
      <c r="E38" s="128" t="s">
        <v>59</v>
      </c>
      <c r="F38" s="128" t="s">
        <v>59</v>
      </c>
      <c r="G38" s="128" t="s">
        <v>59</v>
      </c>
      <c r="H38" s="79"/>
      <c r="I38" s="79"/>
      <c r="J38" s="79"/>
      <c r="K38" s="79"/>
      <c r="L38" s="79"/>
      <c r="M38" s="96"/>
      <c r="N38" s="97"/>
      <c r="O38" s="98"/>
      <c r="P38" s="79"/>
      <c r="Q38" s="79"/>
    </row>
    <row r="39" spans="2:17" ht="17.25" customHeight="1">
      <c r="B39" s="76" t="s">
        <v>153</v>
      </c>
      <c r="C39" s="77" t="s">
        <v>114</v>
      </c>
      <c r="D39" s="78" t="s">
        <v>147</v>
      </c>
      <c r="E39" s="128" t="s">
        <v>59</v>
      </c>
      <c r="F39" s="128" t="s">
        <v>59</v>
      </c>
      <c r="G39" s="128" t="s">
        <v>59</v>
      </c>
      <c r="H39" s="79"/>
      <c r="I39" s="79"/>
      <c r="J39" s="79"/>
      <c r="K39" s="79"/>
      <c r="L39" s="79"/>
      <c r="M39" s="96"/>
      <c r="N39" s="97"/>
      <c r="O39" s="98"/>
      <c r="P39" s="79"/>
      <c r="Q39" s="79"/>
    </row>
    <row r="40" spans="2:17" ht="21.75" customHeight="1">
      <c r="B40" s="88" t="s">
        <v>154</v>
      </c>
      <c r="C40" s="89" t="s">
        <v>109</v>
      </c>
      <c r="D40" s="90" t="s">
        <v>155</v>
      </c>
      <c r="E40" s="129" t="s">
        <v>59</v>
      </c>
      <c r="F40" s="129" t="s">
        <v>59</v>
      </c>
      <c r="G40" s="129" t="s">
        <v>59</v>
      </c>
      <c r="H40" s="92">
        <v>1400000</v>
      </c>
      <c r="I40" s="92">
        <v>1545000</v>
      </c>
      <c r="J40" s="92">
        <v>1449000</v>
      </c>
      <c r="K40" s="92">
        <v>1360000</v>
      </c>
      <c r="L40" s="92">
        <v>1276000</v>
      </c>
      <c r="M40" s="93">
        <v>1200000</v>
      </c>
      <c r="N40" s="94">
        <v>795000</v>
      </c>
      <c r="O40" s="95">
        <v>744000</v>
      </c>
      <c r="P40" s="92">
        <v>730000</v>
      </c>
      <c r="Q40" s="92">
        <v>720000</v>
      </c>
    </row>
    <row r="41" spans="2:17" ht="24" customHeight="1" thickBot="1">
      <c r="B41" s="130" t="s">
        <v>156</v>
      </c>
      <c r="C41" s="131" t="s">
        <v>109</v>
      </c>
      <c r="D41" s="132" t="s">
        <v>157</v>
      </c>
      <c r="E41" s="133" t="s">
        <v>59</v>
      </c>
      <c r="F41" s="133" t="s">
        <v>59</v>
      </c>
      <c r="G41" s="133" t="s">
        <v>59</v>
      </c>
      <c r="H41" s="134"/>
      <c r="I41" s="134"/>
      <c r="J41" s="134"/>
      <c r="K41" s="134"/>
      <c r="L41" s="134"/>
      <c r="M41" s="135"/>
      <c r="N41" s="136"/>
      <c r="O41" s="137"/>
      <c r="P41" s="134"/>
      <c r="Q41" s="134"/>
    </row>
    <row r="42" spans="2:17" ht="24.75" customHeight="1" thickBot="1">
      <c r="B42" s="138">
        <v>3</v>
      </c>
      <c r="C42" s="139" t="s">
        <v>109</v>
      </c>
      <c r="D42" s="140" t="s">
        <v>158</v>
      </c>
      <c r="E42" s="141">
        <v>46300999.700000003</v>
      </c>
      <c r="F42" s="141">
        <v>51558649</v>
      </c>
      <c r="G42" s="141">
        <v>60404615.799999997</v>
      </c>
      <c r="H42" s="141">
        <v>68323007</v>
      </c>
      <c r="I42" s="141">
        <v>62000000</v>
      </c>
      <c r="J42" s="141">
        <v>62000000</v>
      </c>
      <c r="K42" s="141">
        <v>62000000</v>
      </c>
      <c r="L42" s="141">
        <v>62000000</v>
      </c>
      <c r="M42" s="142">
        <v>62000000</v>
      </c>
      <c r="N42" s="143">
        <v>62000000</v>
      </c>
      <c r="O42" s="144">
        <v>62000000</v>
      </c>
      <c r="P42" s="141">
        <v>62000000</v>
      </c>
      <c r="Q42" s="141">
        <v>62000000</v>
      </c>
    </row>
    <row r="43" spans="2:17" ht="18.75" customHeight="1" thickBot="1">
      <c r="B43" s="138">
        <v>4</v>
      </c>
      <c r="C43" s="139" t="s">
        <v>109</v>
      </c>
      <c r="D43" s="140" t="s">
        <v>159</v>
      </c>
      <c r="E43" s="145" t="s">
        <v>59</v>
      </c>
      <c r="F43" s="145" t="s">
        <v>59</v>
      </c>
      <c r="G43" s="145" t="s">
        <v>59</v>
      </c>
      <c r="H43" s="145" t="s">
        <v>59</v>
      </c>
      <c r="I43" s="145" t="s">
        <v>59</v>
      </c>
      <c r="J43" s="145" t="s">
        <v>59</v>
      </c>
      <c r="K43" s="145" t="s">
        <v>59</v>
      </c>
      <c r="L43" s="145" t="s">
        <v>59</v>
      </c>
      <c r="M43" s="146" t="s">
        <v>59</v>
      </c>
      <c r="N43" s="147" t="s">
        <v>59</v>
      </c>
      <c r="O43" s="148" t="s">
        <v>59</v>
      </c>
      <c r="P43" s="145" t="s">
        <v>59</v>
      </c>
      <c r="Q43" s="145" t="s">
        <v>59</v>
      </c>
    </row>
    <row r="44" spans="2:17" ht="23.25" customHeight="1" thickBot="1">
      <c r="B44" s="138" t="s">
        <v>160</v>
      </c>
      <c r="C44" s="139" t="s">
        <v>109</v>
      </c>
      <c r="D44" s="140" t="s">
        <v>161</v>
      </c>
      <c r="E44" s="149">
        <f>+E11/E42</f>
        <v>0.2530638447532268</v>
      </c>
      <c r="F44" s="149">
        <f>+F11/F42</f>
        <v>0.217023588030788</v>
      </c>
      <c r="G44" s="149">
        <f>+G11/G42</f>
        <v>0.33090959581933144</v>
      </c>
      <c r="H44" s="149">
        <f t="shared" ref="H44:Q44" si="5">+H11/H42</f>
        <v>0.32574033224269533</v>
      </c>
      <c r="I44" s="149">
        <f t="shared" si="5"/>
        <v>0.30329748387096772</v>
      </c>
      <c r="J44" s="149">
        <f t="shared" si="5"/>
        <v>0.25015729032258066</v>
      </c>
      <c r="K44" s="149">
        <f t="shared" si="5"/>
        <v>0.19975903225806452</v>
      </c>
      <c r="L44" s="149">
        <f t="shared" si="5"/>
        <v>0.15005903225806452</v>
      </c>
      <c r="M44" s="150">
        <f t="shared" si="5"/>
        <v>9.9821935483870972E-2</v>
      </c>
      <c r="N44" s="151">
        <f t="shared" si="5"/>
        <v>6.5278064516129039E-2</v>
      </c>
      <c r="O44" s="152">
        <f t="shared" si="5"/>
        <v>4.0322580645161289E-2</v>
      </c>
      <c r="P44" s="149">
        <f t="shared" si="5"/>
        <v>2.0161290322580645E-2</v>
      </c>
      <c r="Q44" s="149">
        <f t="shared" si="5"/>
        <v>0</v>
      </c>
    </row>
    <row r="45" spans="2:17" ht="18" customHeight="1" thickBot="1">
      <c r="B45" s="138" t="s">
        <v>162</v>
      </c>
      <c r="C45" s="139" t="s">
        <v>109</v>
      </c>
      <c r="D45" s="140" t="s">
        <v>163</v>
      </c>
      <c r="E45" s="149">
        <f>(+E11-E20)/E42</f>
        <v>0.2530638447532268</v>
      </c>
      <c r="F45" s="149">
        <f>(+F11-F20)/F42</f>
        <v>0.217023588030788</v>
      </c>
      <c r="G45" s="149">
        <f>(+G11-G20)/G42</f>
        <v>0.33090959581933144</v>
      </c>
      <c r="H45" s="149">
        <f>(+H11-H24)/H42</f>
        <v>0.32574033224269533</v>
      </c>
      <c r="I45" s="149">
        <f t="shared" ref="I45:Q45" si="6">(+I11-I24)/I42</f>
        <v>0.30329748387096772</v>
      </c>
      <c r="J45" s="149">
        <f t="shared" si="6"/>
        <v>0.25015729032258066</v>
      </c>
      <c r="K45" s="149">
        <f t="shared" si="6"/>
        <v>0.19975903225806452</v>
      </c>
      <c r="L45" s="149">
        <f t="shared" si="6"/>
        <v>0.15005903225806452</v>
      </c>
      <c r="M45" s="150">
        <f t="shared" si="6"/>
        <v>9.9821935483870972E-2</v>
      </c>
      <c r="N45" s="151">
        <f t="shared" si="6"/>
        <v>6.5278064516129039E-2</v>
      </c>
      <c r="O45" s="152">
        <f t="shared" si="6"/>
        <v>4.0322580645161289E-2</v>
      </c>
      <c r="P45" s="149">
        <f t="shared" si="6"/>
        <v>2.0161290322580645E-2</v>
      </c>
      <c r="Q45" s="149">
        <f t="shared" si="6"/>
        <v>0</v>
      </c>
    </row>
    <row r="46" spans="2:17" ht="15" customHeight="1" thickBot="1">
      <c r="B46" s="138" t="s">
        <v>164</v>
      </c>
      <c r="C46" s="139" t="s">
        <v>109</v>
      </c>
      <c r="D46" s="140" t="s">
        <v>165</v>
      </c>
      <c r="E46" s="145" t="s">
        <v>59</v>
      </c>
      <c r="F46" s="145" t="s">
        <v>59</v>
      </c>
      <c r="G46" s="145" t="s">
        <v>59</v>
      </c>
      <c r="H46" s="149">
        <f>(+H30+H35+H40+H41)/H42</f>
        <v>6.9490618292019843E-2</v>
      </c>
      <c r="I46" s="149">
        <f t="shared" ref="I46:Q46" si="7">(+I30+I35+I40+I41)/I42</f>
        <v>9.2679274193548392E-2</v>
      </c>
      <c r="J46" s="149">
        <f t="shared" si="7"/>
        <v>7.651116129032258E-2</v>
      </c>
      <c r="K46" s="149">
        <f t="shared" si="7"/>
        <v>7.2333741935483878E-2</v>
      </c>
      <c r="L46" s="149">
        <f t="shared" si="7"/>
        <v>7.0280645161290317E-2</v>
      </c>
      <c r="M46" s="150">
        <f t="shared" si="7"/>
        <v>6.9591935483870965E-2</v>
      </c>
      <c r="N46" s="151">
        <f t="shared" si="7"/>
        <v>4.7366451612903225E-2</v>
      </c>
      <c r="O46" s="152">
        <f t="shared" si="7"/>
        <v>3.695548387096774E-2</v>
      </c>
      <c r="P46" s="149">
        <f t="shared" si="7"/>
        <v>3.1935483870967743E-2</v>
      </c>
      <c r="Q46" s="149">
        <f t="shared" si="7"/>
        <v>3.1774193548387099E-2</v>
      </c>
    </row>
    <row r="47" spans="2:17" ht="30" customHeight="1" thickBot="1">
      <c r="B47" s="153" t="s">
        <v>166</v>
      </c>
      <c r="C47" s="154" t="s">
        <v>109</v>
      </c>
      <c r="D47" s="155" t="s">
        <v>167</v>
      </c>
      <c r="E47" s="119" t="s">
        <v>59</v>
      </c>
      <c r="F47" s="119" t="s">
        <v>59</v>
      </c>
      <c r="G47" s="119" t="s">
        <v>59</v>
      </c>
      <c r="H47" s="156">
        <f>(+H30+H40)/H42</f>
        <v>6.9490618292019843E-2</v>
      </c>
      <c r="I47" s="156">
        <f t="shared" ref="I47:Q47" si="8">(+I30+I40)/I42</f>
        <v>9.2679274193548392E-2</v>
      </c>
      <c r="J47" s="156">
        <f t="shared" si="8"/>
        <v>7.651116129032258E-2</v>
      </c>
      <c r="K47" s="156">
        <f t="shared" si="8"/>
        <v>7.2333741935483878E-2</v>
      </c>
      <c r="L47" s="156">
        <f t="shared" si="8"/>
        <v>7.0280645161290317E-2</v>
      </c>
      <c r="M47" s="157">
        <f t="shared" si="8"/>
        <v>6.9591935483870965E-2</v>
      </c>
      <c r="N47" s="158">
        <f t="shared" si="8"/>
        <v>4.7366451612903225E-2</v>
      </c>
      <c r="O47" s="159">
        <f t="shared" si="8"/>
        <v>3.695548387096774E-2</v>
      </c>
      <c r="P47" s="156">
        <f t="shared" si="8"/>
        <v>3.1935483870967743E-2</v>
      </c>
      <c r="Q47" s="156">
        <f t="shared" si="8"/>
        <v>3.1774193548387099E-2</v>
      </c>
    </row>
    <row r="48" spans="2:17" ht="15.75">
      <c r="B48" s="35"/>
      <c r="C48" s="51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</row>
    <row r="49" spans="2:17" ht="15.75">
      <c r="B49" s="160" t="s">
        <v>168</v>
      </c>
      <c r="C49" s="161"/>
      <c r="D49" s="160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</row>
    <row r="50" spans="2:17" ht="15.75">
      <c r="B50" s="163" t="s">
        <v>169</v>
      </c>
      <c r="C50" s="161"/>
      <c r="D50" s="160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</row>
    <row r="51" spans="2:17" ht="15.75">
      <c r="B51" s="447" t="s">
        <v>849</v>
      </c>
      <c r="C51" s="447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35"/>
      <c r="O51" s="35"/>
      <c r="P51" s="35"/>
      <c r="Q51" s="35"/>
    </row>
    <row r="52" spans="2:17" ht="15.75">
      <c r="B52" s="35"/>
      <c r="C52" s="51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</row>
    <row r="53" spans="2:17" ht="15.75">
      <c r="B53" s="35"/>
      <c r="C53" s="51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</row>
    <row r="54" spans="2:17" ht="15.75">
      <c r="B54" s="35"/>
      <c r="C54" s="51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</row>
    <row r="55" spans="2:17" ht="15.75">
      <c r="B55" s="35"/>
      <c r="C55" s="51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</row>
    <row r="56" spans="2:17" ht="15.75">
      <c r="B56" s="35"/>
      <c r="C56" s="51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</row>
    <row r="57" spans="2:17" ht="15.75">
      <c r="B57" s="35"/>
      <c r="C57" s="51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</row>
    <row r="58" spans="2:17" ht="15.75">
      <c r="B58" s="35"/>
      <c r="C58" s="51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</row>
    <row r="59" spans="2:17" ht="15.75">
      <c r="B59" s="35"/>
      <c r="C59" s="51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</row>
    <row r="60" spans="2:17" ht="15.75">
      <c r="B60" s="35"/>
      <c r="C60" s="51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</row>
  </sheetData>
  <mergeCells count="11">
    <mergeCell ref="B51:M51"/>
    <mergeCell ref="B5:M5"/>
    <mergeCell ref="N5:Q5"/>
    <mergeCell ref="B6:H6"/>
    <mergeCell ref="B8:B9"/>
    <mergeCell ref="D8:D9"/>
    <mergeCell ref="E8:E9"/>
    <mergeCell ref="F8:F9"/>
    <mergeCell ref="G8:G9"/>
    <mergeCell ref="H8:M8"/>
    <mergeCell ref="N8:Q8"/>
  </mergeCells>
  <pageMargins left="0.7" right="0.7" top="0.75" bottom="0.75" header="0.3" footer="0.3"/>
  <pageSetup paperSize="9" scale="3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61"/>
  <sheetViews>
    <sheetView workbookViewId="0">
      <selection activeCell="B3" sqref="B3:Q3"/>
    </sheetView>
  </sheetViews>
  <sheetFormatPr defaultRowHeight="14.25"/>
  <cols>
    <col min="1" max="1" width="4.42578125" style="277" customWidth="1"/>
    <col min="2" max="2" width="21.85546875" style="277" customWidth="1"/>
    <col min="3" max="3" width="12" style="277" customWidth="1"/>
    <col min="4" max="4" width="9.7109375" style="277" customWidth="1"/>
    <col min="5" max="5" width="9.140625" style="277" customWidth="1"/>
    <col min="6" max="6" width="9.42578125" style="277" customWidth="1"/>
    <col min="7" max="7" width="9.140625" style="277" customWidth="1"/>
    <col min="8" max="8" width="9.28515625" style="277" customWidth="1"/>
    <col min="9" max="9" width="10.140625" style="277" customWidth="1"/>
    <col min="10" max="12" width="9.140625" style="277"/>
    <col min="13" max="13" width="12.28515625" style="277" customWidth="1"/>
    <col min="14" max="14" width="12.85546875" style="277" customWidth="1"/>
    <col min="15" max="15" width="9.42578125" style="277" customWidth="1"/>
    <col min="16" max="256" width="9.140625" style="277"/>
    <col min="257" max="257" width="4.42578125" style="277" customWidth="1"/>
    <col min="258" max="258" width="21.85546875" style="277" customWidth="1"/>
    <col min="259" max="259" width="12" style="277" customWidth="1"/>
    <col min="260" max="260" width="9.7109375" style="277" customWidth="1"/>
    <col min="261" max="261" width="9.140625" style="277" customWidth="1"/>
    <col min="262" max="262" width="9.42578125" style="277" customWidth="1"/>
    <col min="263" max="263" width="9.140625" style="277" customWidth="1"/>
    <col min="264" max="264" width="9.28515625" style="277" customWidth="1"/>
    <col min="265" max="265" width="10.140625" style="277" customWidth="1"/>
    <col min="266" max="268" width="9.140625" style="277"/>
    <col min="269" max="269" width="12.28515625" style="277" customWidth="1"/>
    <col min="270" max="270" width="12.85546875" style="277" customWidth="1"/>
    <col min="271" max="271" width="9.42578125" style="277" customWidth="1"/>
    <col min="272" max="512" width="9.140625" style="277"/>
    <col min="513" max="513" width="4.42578125" style="277" customWidth="1"/>
    <col min="514" max="514" width="21.85546875" style="277" customWidth="1"/>
    <col min="515" max="515" width="12" style="277" customWidth="1"/>
    <col min="516" max="516" width="9.7109375" style="277" customWidth="1"/>
    <col min="517" max="517" width="9.140625" style="277" customWidth="1"/>
    <col min="518" max="518" width="9.42578125" style="277" customWidth="1"/>
    <col min="519" max="519" width="9.140625" style="277" customWidth="1"/>
    <col min="520" max="520" width="9.28515625" style="277" customWidth="1"/>
    <col min="521" max="521" width="10.140625" style="277" customWidth="1"/>
    <col min="522" max="524" width="9.140625" style="277"/>
    <col min="525" max="525" width="12.28515625" style="277" customWidth="1"/>
    <col min="526" max="526" width="12.85546875" style="277" customWidth="1"/>
    <col min="527" max="527" width="9.42578125" style="277" customWidth="1"/>
    <col min="528" max="768" width="9.140625" style="277"/>
    <col min="769" max="769" width="4.42578125" style="277" customWidth="1"/>
    <col min="770" max="770" width="21.85546875" style="277" customWidth="1"/>
    <col min="771" max="771" width="12" style="277" customWidth="1"/>
    <col min="772" max="772" width="9.7109375" style="277" customWidth="1"/>
    <col min="773" max="773" width="9.140625" style="277" customWidth="1"/>
    <col min="774" max="774" width="9.42578125" style="277" customWidth="1"/>
    <col min="775" max="775" width="9.140625" style="277" customWidth="1"/>
    <col min="776" max="776" width="9.28515625" style="277" customWidth="1"/>
    <col min="777" max="777" width="10.140625" style="277" customWidth="1"/>
    <col min="778" max="780" width="9.140625" style="277"/>
    <col min="781" max="781" width="12.28515625" style="277" customWidth="1"/>
    <col min="782" max="782" width="12.85546875" style="277" customWidth="1"/>
    <col min="783" max="783" width="9.42578125" style="277" customWidth="1"/>
    <col min="784" max="1024" width="9.140625" style="277"/>
    <col min="1025" max="1025" width="4.42578125" style="277" customWidth="1"/>
    <col min="1026" max="1026" width="21.85546875" style="277" customWidth="1"/>
    <col min="1027" max="1027" width="12" style="277" customWidth="1"/>
    <col min="1028" max="1028" width="9.7109375" style="277" customWidth="1"/>
    <col min="1029" max="1029" width="9.140625" style="277" customWidth="1"/>
    <col min="1030" max="1030" width="9.42578125" style="277" customWidth="1"/>
    <col min="1031" max="1031" width="9.140625" style="277" customWidth="1"/>
    <col min="1032" max="1032" width="9.28515625" style="277" customWidth="1"/>
    <col min="1033" max="1033" width="10.140625" style="277" customWidth="1"/>
    <col min="1034" max="1036" width="9.140625" style="277"/>
    <col min="1037" max="1037" width="12.28515625" style="277" customWidth="1"/>
    <col min="1038" max="1038" width="12.85546875" style="277" customWidth="1"/>
    <col min="1039" max="1039" width="9.42578125" style="277" customWidth="1"/>
    <col min="1040" max="1280" width="9.140625" style="277"/>
    <col min="1281" max="1281" width="4.42578125" style="277" customWidth="1"/>
    <col min="1282" max="1282" width="21.85546875" style="277" customWidth="1"/>
    <col min="1283" max="1283" width="12" style="277" customWidth="1"/>
    <col min="1284" max="1284" width="9.7109375" style="277" customWidth="1"/>
    <col min="1285" max="1285" width="9.140625" style="277" customWidth="1"/>
    <col min="1286" max="1286" width="9.42578125" style="277" customWidth="1"/>
    <col min="1287" max="1287" width="9.140625" style="277" customWidth="1"/>
    <col min="1288" max="1288" width="9.28515625" style="277" customWidth="1"/>
    <col min="1289" max="1289" width="10.140625" style="277" customWidth="1"/>
    <col min="1290" max="1292" width="9.140625" style="277"/>
    <col min="1293" max="1293" width="12.28515625" style="277" customWidth="1"/>
    <col min="1294" max="1294" width="12.85546875" style="277" customWidth="1"/>
    <col min="1295" max="1295" width="9.42578125" style="277" customWidth="1"/>
    <col min="1296" max="1536" width="9.140625" style="277"/>
    <col min="1537" max="1537" width="4.42578125" style="277" customWidth="1"/>
    <col min="1538" max="1538" width="21.85546875" style="277" customWidth="1"/>
    <col min="1539" max="1539" width="12" style="277" customWidth="1"/>
    <col min="1540" max="1540" width="9.7109375" style="277" customWidth="1"/>
    <col min="1541" max="1541" width="9.140625" style="277" customWidth="1"/>
    <col min="1542" max="1542" width="9.42578125" style="277" customWidth="1"/>
    <col min="1543" max="1543" width="9.140625" style="277" customWidth="1"/>
    <col min="1544" max="1544" width="9.28515625" style="277" customWidth="1"/>
    <col min="1545" max="1545" width="10.140625" style="277" customWidth="1"/>
    <col min="1546" max="1548" width="9.140625" style="277"/>
    <col min="1549" max="1549" width="12.28515625" style="277" customWidth="1"/>
    <col min="1550" max="1550" width="12.85546875" style="277" customWidth="1"/>
    <col min="1551" max="1551" width="9.42578125" style="277" customWidth="1"/>
    <col min="1552" max="1792" width="9.140625" style="277"/>
    <col min="1793" max="1793" width="4.42578125" style="277" customWidth="1"/>
    <col min="1794" max="1794" width="21.85546875" style="277" customWidth="1"/>
    <col min="1795" max="1795" width="12" style="277" customWidth="1"/>
    <col min="1796" max="1796" width="9.7109375" style="277" customWidth="1"/>
    <col min="1797" max="1797" width="9.140625" style="277" customWidth="1"/>
    <col min="1798" max="1798" width="9.42578125" style="277" customWidth="1"/>
    <col min="1799" max="1799" width="9.140625" style="277" customWidth="1"/>
    <col min="1800" max="1800" width="9.28515625" style="277" customWidth="1"/>
    <col min="1801" max="1801" width="10.140625" style="277" customWidth="1"/>
    <col min="1802" max="1804" width="9.140625" style="277"/>
    <col min="1805" max="1805" width="12.28515625" style="277" customWidth="1"/>
    <col min="1806" max="1806" width="12.85546875" style="277" customWidth="1"/>
    <col min="1807" max="1807" width="9.42578125" style="277" customWidth="1"/>
    <col min="1808" max="2048" width="9.140625" style="277"/>
    <col min="2049" max="2049" width="4.42578125" style="277" customWidth="1"/>
    <col min="2050" max="2050" width="21.85546875" style="277" customWidth="1"/>
    <col min="2051" max="2051" width="12" style="277" customWidth="1"/>
    <col min="2052" max="2052" width="9.7109375" style="277" customWidth="1"/>
    <col min="2053" max="2053" width="9.140625" style="277" customWidth="1"/>
    <col min="2054" max="2054" width="9.42578125" style="277" customWidth="1"/>
    <col min="2055" max="2055" width="9.140625" style="277" customWidth="1"/>
    <col min="2056" max="2056" width="9.28515625" style="277" customWidth="1"/>
    <col min="2057" max="2057" width="10.140625" style="277" customWidth="1"/>
    <col min="2058" max="2060" width="9.140625" style="277"/>
    <col min="2061" max="2061" width="12.28515625" style="277" customWidth="1"/>
    <col min="2062" max="2062" width="12.85546875" style="277" customWidth="1"/>
    <col min="2063" max="2063" width="9.42578125" style="277" customWidth="1"/>
    <col min="2064" max="2304" width="9.140625" style="277"/>
    <col min="2305" max="2305" width="4.42578125" style="277" customWidth="1"/>
    <col min="2306" max="2306" width="21.85546875" style="277" customWidth="1"/>
    <col min="2307" max="2307" width="12" style="277" customWidth="1"/>
    <col min="2308" max="2308" width="9.7109375" style="277" customWidth="1"/>
    <col min="2309" max="2309" width="9.140625" style="277" customWidth="1"/>
    <col min="2310" max="2310" width="9.42578125" style="277" customWidth="1"/>
    <col min="2311" max="2311" width="9.140625" style="277" customWidth="1"/>
    <col min="2312" max="2312" width="9.28515625" style="277" customWidth="1"/>
    <col min="2313" max="2313" width="10.140625" style="277" customWidth="1"/>
    <col min="2314" max="2316" width="9.140625" style="277"/>
    <col min="2317" max="2317" width="12.28515625" style="277" customWidth="1"/>
    <col min="2318" max="2318" width="12.85546875" style="277" customWidth="1"/>
    <col min="2319" max="2319" width="9.42578125" style="277" customWidth="1"/>
    <col min="2320" max="2560" width="9.140625" style="277"/>
    <col min="2561" max="2561" width="4.42578125" style="277" customWidth="1"/>
    <col min="2562" max="2562" width="21.85546875" style="277" customWidth="1"/>
    <col min="2563" max="2563" width="12" style="277" customWidth="1"/>
    <col min="2564" max="2564" width="9.7109375" style="277" customWidth="1"/>
    <col min="2565" max="2565" width="9.140625" style="277" customWidth="1"/>
    <col min="2566" max="2566" width="9.42578125" style="277" customWidth="1"/>
    <col min="2567" max="2567" width="9.140625" style="277" customWidth="1"/>
    <col min="2568" max="2568" width="9.28515625" style="277" customWidth="1"/>
    <col min="2569" max="2569" width="10.140625" style="277" customWidth="1"/>
    <col min="2570" max="2572" width="9.140625" style="277"/>
    <col min="2573" max="2573" width="12.28515625" style="277" customWidth="1"/>
    <col min="2574" max="2574" width="12.85546875" style="277" customWidth="1"/>
    <col min="2575" max="2575" width="9.42578125" style="277" customWidth="1"/>
    <col min="2576" max="2816" width="9.140625" style="277"/>
    <col min="2817" max="2817" width="4.42578125" style="277" customWidth="1"/>
    <col min="2818" max="2818" width="21.85546875" style="277" customWidth="1"/>
    <col min="2819" max="2819" width="12" style="277" customWidth="1"/>
    <col min="2820" max="2820" width="9.7109375" style="277" customWidth="1"/>
    <col min="2821" max="2821" width="9.140625" style="277" customWidth="1"/>
    <col min="2822" max="2822" width="9.42578125" style="277" customWidth="1"/>
    <col min="2823" max="2823" width="9.140625" style="277" customWidth="1"/>
    <col min="2824" max="2824" width="9.28515625" style="277" customWidth="1"/>
    <col min="2825" max="2825" width="10.140625" style="277" customWidth="1"/>
    <col min="2826" max="2828" width="9.140625" style="277"/>
    <col min="2829" max="2829" width="12.28515625" style="277" customWidth="1"/>
    <col min="2830" max="2830" width="12.85546875" style="277" customWidth="1"/>
    <col min="2831" max="2831" width="9.42578125" style="277" customWidth="1"/>
    <col min="2832" max="3072" width="9.140625" style="277"/>
    <col min="3073" max="3073" width="4.42578125" style="277" customWidth="1"/>
    <col min="3074" max="3074" width="21.85546875" style="277" customWidth="1"/>
    <col min="3075" max="3075" width="12" style="277" customWidth="1"/>
    <col min="3076" max="3076" width="9.7109375" style="277" customWidth="1"/>
    <col min="3077" max="3077" width="9.140625" style="277" customWidth="1"/>
    <col min="3078" max="3078" width="9.42578125" style="277" customWidth="1"/>
    <col min="3079" max="3079" width="9.140625" style="277" customWidth="1"/>
    <col min="3080" max="3080" width="9.28515625" style="277" customWidth="1"/>
    <col min="3081" max="3081" width="10.140625" style="277" customWidth="1"/>
    <col min="3082" max="3084" width="9.140625" style="277"/>
    <col min="3085" max="3085" width="12.28515625" style="277" customWidth="1"/>
    <col min="3086" max="3086" width="12.85546875" style="277" customWidth="1"/>
    <col min="3087" max="3087" width="9.42578125" style="277" customWidth="1"/>
    <col min="3088" max="3328" width="9.140625" style="277"/>
    <col min="3329" max="3329" width="4.42578125" style="277" customWidth="1"/>
    <col min="3330" max="3330" width="21.85546875" style="277" customWidth="1"/>
    <col min="3331" max="3331" width="12" style="277" customWidth="1"/>
    <col min="3332" max="3332" width="9.7109375" style="277" customWidth="1"/>
    <col min="3333" max="3333" width="9.140625" style="277" customWidth="1"/>
    <col min="3334" max="3334" width="9.42578125" style="277" customWidth="1"/>
    <col min="3335" max="3335" width="9.140625" style="277" customWidth="1"/>
    <col min="3336" max="3336" width="9.28515625" style="277" customWidth="1"/>
    <col min="3337" max="3337" width="10.140625" style="277" customWidth="1"/>
    <col min="3338" max="3340" width="9.140625" style="277"/>
    <col min="3341" max="3341" width="12.28515625" style="277" customWidth="1"/>
    <col min="3342" max="3342" width="12.85546875" style="277" customWidth="1"/>
    <col min="3343" max="3343" width="9.42578125" style="277" customWidth="1"/>
    <col min="3344" max="3584" width="9.140625" style="277"/>
    <col min="3585" max="3585" width="4.42578125" style="277" customWidth="1"/>
    <col min="3586" max="3586" width="21.85546875" style="277" customWidth="1"/>
    <col min="3587" max="3587" width="12" style="277" customWidth="1"/>
    <col min="3588" max="3588" width="9.7109375" style="277" customWidth="1"/>
    <col min="3589" max="3589" width="9.140625" style="277" customWidth="1"/>
    <col min="3590" max="3590" width="9.42578125" style="277" customWidth="1"/>
    <col min="3591" max="3591" width="9.140625" style="277" customWidth="1"/>
    <col min="3592" max="3592" width="9.28515625" style="277" customWidth="1"/>
    <col min="3593" max="3593" width="10.140625" style="277" customWidth="1"/>
    <col min="3594" max="3596" width="9.140625" style="277"/>
    <col min="3597" max="3597" width="12.28515625" style="277" customWidth="1"/>
    <col min="3598" max="3598" width="12.85546875" style="277" customWidth="1"/>
    <col min="3599" max="3599" width="9.42578125" style="277" customWidth="1"/>
    <col min="3600" max="3840" width="9.140625" style="277"/>
    <col min="3841" max="3841" width="4.42578125" style="277" customWidth="1"/>
    <col min="3842" max="3842" width="21.85546875" style="277" customWidth="1"/>
    <col min="3843" max="3843" width="12" style="277" customWidth="1"/>
    <col min="3844" max="3844" width="9.7109375" style="277" customWidth="1"/>
    <col min="3845" max="3845" width="9.140625" style="277" customWidth="1"/>
    <col min="3846" max="3846" width="9.42578125" style="277" customWidth="1"/>
    <col min="3847" max="3847" width="9.140625" style="277" customWidth="1"/>
    <col min="3848" max="3848" width="9.28515625" style="277" customWidth="1"/>
    <col min="3849" max="3849" width="10.140625" style="277" customWidth="1"/>
    <col min="3850" max="3852" width="9.140625" style="277"/>
    <col min="3853" max="3853" width="12.28515625" style="277" customWidth="1"/>
    <col min="3854" max="3854" width="12.85546875" style="277" customWidth="1"/>
    <col min="3855" max="3855" width="9.42578125" style="277" customWidth="1"/>
    <col min="3856" max="4096" width="9.140625" style="277"/>
    <col min="4097" max="4097" width="4.42578125" style="277" customWidth="1"/>
    <col min="4098" max="4098" width="21.85546875" style="277" customWidth="1"/>
    <col min="4099" max="4099" width="12" style="277" customWidth="1"/>
    <col min="4100" max="4100" width="9.7109375" style="277" customWidth="1"/>
    <col min="4101" max="4101" width="9.140625" style="277" customWidth="1"/>
    <col min="4102" max="4102" width="9.42578125" style="277" customWidth="1"/>
    <col min="4103" max="4103" width="9.140625" style="277" customWidth="1"/>
    <col min="4104" max="4104" width="9.28515625" style="277" customWidth="1"/>
    <col min="4105" max="4105" width="10.140625" style="277" customWidth="1"/>
    <col min="4106" max="4108" width="9.140625" style="277"/>
    <col min="4109" max="4109" width="12.28515625" style="277" customWidth="1"/>
    <col min="4110" max="4110" width="12.85546875" style="277" customWidth="1"/>
    <col min="4111" max="4111" width="9.42578125" style="277" customWidth="1"/>
    <col min="4112" max="4352" width="9.140625" style="277"/>
    <col min="4353" max="4353" width="4.42578125" style="277" customWidth="1"/>
    <col min="4354" max="4354" width="21.85546875" style="277" customWidth="1"/>
    <col min="4355" max="4355" width="12" style="277" customWidth="1"/>
    <col min="4356" max="4356" width="9.7109375" style="277" customWidth="1"/>
    <col min="4357" max="4357" width="9.140625" style="277" customWidth="1"/>
    <col min="4358" max="4358" width="9.42578125" style="277" customWidth="1"/>
    <col min="4359" max="4359" width="9.140625" style="277" customWidth="1"/>
    <col min="4360" max="4360" width="9.28515625" style="277" customWidth="1"/>
    <col min="4361" max="4361" width="10.140625" style="277" customWidth="1"/>
    <col min="4362" max="4364" width="9.140625" style="277"/>
    <col min="4365" max="4365" width="12.28515625" style="277" customWidth="1"/>
    <col min="4366" max="4366" width="12.85546875" style="277" customWidth="1"/>
    <col min="4367" max="4367" width="9.42578125" style="277" customWidth="1"/>
    <col min="4368" max="4608" width="9.140625" style="277"/>
    <col min="4609" max="4609" width="4.42578125" style="277" customWidth="1"/>
    <col min="4610" max="4610" width="21.85546875" style="277" customWidth="1"/>
    <col min="4611" max="4611" width="12" style="277" customWidth="1"/>
    <col min="4612" max="4612" width="9.7109375" style="277" customWidth="1"/>
    <col min="4613" max="4613" width="9.140625" style="277" customWidth="1"/>
    <col min="4614" max="4614" width="9.42578125" style="277" customWidth="1"/>
    <col min="4615" max="4615" width="9.140625" style="277" customWidth="1"/>
    <col min="4616" max="4616" width="9.28515625" style="277" customWidth="1"/>
    <col min="4617" max="4617" width="10.140625" style="277" customWidth="1"/>
    <col min="4618" max="4620" width="9.140625" style="277"/>
    <col min="4621" max="4621" width="12.28515625" style="277" customWidth="1"/>
    <col min="4622" max="4622" width="12.85546875" style="277" customWidth="1"/>
    <col min="4623" max="4623" width="9.42578125" style="277" customWidth="1"/>
    <col min="4624" max="4864" width="9.140625" style="277"/>
    <col min="4865" max="4865" width="4.42578125" style="277" customWidth="1"/>
    <col min="4866" max="4866" width="21.85546875" style="277" customWidth="1"/>
    <col min="4867" max="4867" width="12" style="277" customWidth="1"/>
    <col min="4868" max="4868" width="9.7109375" style="277" customWidth="1"/>
    <col min="4869" max="4869" width="9.140625" style="277" customWidth="1"/>
    <col min="4870" max="4870" width="9.42578125" style="277" customWidth="1"/>
    <col min="4871" max="4871" width="9.140625" style="277" customWidth="1"/>
    <col min="4872" max="4872" width="9.28515625" style="277" customWidth="1"/>
    <col min="4873" max="4873" width="10.140625" style="277" customWidth="1"/>
    <col min="4874" max="4876" width="9.140625" style="277"/>
    <col min="4877" max="4877" width="12.28515625" style="277" customWidth="1"/>
    <col min="4878" max="4878" width="12.85546875" style="277" customWidth="1"/>
    <col min="4879" max="4879" width="9.42578125" style="277" customWidth="1"/>
    <col min="4880" max="5120" width="9.140625" style="277"/>
    <col min="5121" max="5121" width="4.42578125" style="277" customWidth="1"/>
    <col min="5122" max="5122" width="21.85546875" style="277" customWidth="1"/>
    <col min="5123" max="5123" width="12" style="277" customWidth="1"/>
    <col min="5124" max="5124" width="9.7109375" style="277" customWidth="1"/>
    <col min="5125" max="5125" width="9.140625" style="277" customWidth="1"/>
    <col min="5126" max="5126" width="9.42578125" style="277" customWidth="1"/>
    <col min="5127" max="5127" width="9.140625" style="277" customWidth="1"/>
    <col min="5128" max="5128" width="9.28515625" style="277" customWidth="1"/>
    <col min="5129" max="5129" width="10.140625" style="277" customWidth="1"/>
    <col min="5130" max="5132" width="9.140625" style="277"/>
    <col min="5133" max="5133" width="12.28515625" style="277" customWidth="1"/>
    <col min="5134" max="5134" width="12.85546875" style="277" customWidth="1"/>
    <col min="5135" max="5135" width="9.42578125" style="277" customWidth="1"/>
    <col min="5136" max="5376" width="9.140625" style="277"/>
    <col min="5377" max="5377" width="4.42578125" style="277" customWidth="1"/>
    <col min="5378" max="5378" width="21.85546875" style="277" customWidth="1"/>
    <col min="5379" max="5379" width="12" style="277" customWidth="1"/>
    <col min="5380" max="5380" width="9.7109375" style="277" customWidth="1"/>
    <col min="5381" max="5381" width="9.140625" style="277" customWidth="1"/>
    <col min="5382" max="5382" width="9.42578125" style="277" customWidth="1"/>
    <col min="5383" max="5383" width="9.140625" style="277" customWidth="1"/>
    <col min="5384" max="5384" width="9.28515625" style="277" customWidth="1"/>
    <col min="5385" max="5385" width="10.140625" style="277" customWidth="1"/>
    <col min="5386" max="5388" width="9.140625" style="277"/>
    <col min="5389" max="5389" width="12.28515625" style="277" customWidth="1"/>
    <col min="5390" max="5390" width="12.85546875" style="277" customWidth="1"/>
    <col min="5391" max="5391" width="9.42578125" style="277" customWidth="1"/>
    <col min="5392" max="5632" width="9.140625" style="277"/>
    <col min="5633" max="5633" width="4.42578125" style="277" customWidth="1"/>
    <col min="5634" max="5634" width="21.85546875" style="277" customWidth="1"/>
    <col min="5635" max="5635" width="12" style="277" customWidth="1"/>
    <col min="5636" max="5636" width="9.7109375" style="277" customWidth="1"/>
    <col min="5637" max="5637" width="9.140625" style="277" customWidth="1"/>
    <col min="5638" max="5638" width="9.42578125" style="277" customWidth="1"/>
    <col min="5639" max="5639" width="9.140625" style="277" customWidth="1"/>
    <col min="5640" max="5640" width="9.28515625" style="277" customWidth="1"/>
    <col min="5641" max="5641" width="10.140625" style="277" customWidth="1"/>
    <col min="5642" max="5644" width="9.140625" style="277"/>
    <col min="5645" max="5645" width="12.28515625" style="277" customWidth="1"/>
    <col min="5646" max="5646" width="12.85546875" style="277" customWidth="1"/>
    <col min="5647" max="5647" width="9.42578125" style="277" customWidth="1"/>
    <col min="5648" max="5888" width="9.140625" style="277"/>
    <col min="5889" max="5889" width="4.42578125" style="277" customWidth="1"/>
    <col min="5890" max="5890" width="21.85546875" style="277" customWidth="1"/>
    <col min="5891" max="5891" width="12" style="277" customWidth="1"/>
    <col min="5892" max="5892" width="9.7109375" style="277" customWidth="1"/>
    <col min="5893" max="5893" width="9.140625" style="277" customWidth="1"/>
    <col min="5894" max="5894" width="9.42578125" style="277" customWidth="1"/>
    <col min="5895" max="5895" width="9.140625" style="277" customWidth="1"/>
    <col min="5896" max="5896" width="9.28515625" style="277" customWidth="1"/>
    <col min="5897" max="5897" width="10.140625" style="277" customWidth="1"/>
    <col min="5898" max="5900" width="9.140625" style="277"/>
    <col min="5901" max="5901" width="12.28515625" style="277" customWidth="1"/>
    <col min="5902" max="5902" width="12.85546875" style="277" customWidth="1"/>
    <col min="5903" max="5903" width="9.42578125" style="277" customWidth="1"/>
    <col min="5904" max="6144" width="9.140625" style="277"/>
    <col min="6145" max="6145" width="4.42578125" style="277" customWidth="1"/>
    <col min="6146" max="6146" width="21.85546875" style="277" customWidth="1"/>
    <col min="6147" max="6147" width="12" style="277" customWidth="1"/>
    <col min="6148" max="6148" width="9.7109375" style="277" customWidth="1"/>
    <col min="6149" max="6149" width="9.140625" style="277" customWidth="1"/>
    <col min="6150" max="6150" width="9.42578125" style="277" customWidth="1"/>
    <col min="6151" max="6151" width="9.140625" style="277" customWidth="1"/>
    <col min="6152" max="6152" width="9.28515625" style="277" customWidth="1"/>
    <col min="6153" max="6153" width="10.140625" style="277" customWidth="1"/>
    <col min="6154" max="6156" width="9.140625" style="277"/>
    <col min="6157" max="6157" width="12.28515625" style="277" customWidth="1"/>
    <col min="6158" max="6158" width="12.85546875" style="277" customWidth="1"/>
    <col min="6159" max="6159" width="9.42578125" style="277" customWidth="1"/>
    <col min="6160" max="6400" width="9.140625" style="277"/>
    <col min="6401" max="6401" width="4.42578125" style="277" customWidth="1"/>
    <col min="6402" max="6402" width="21.85546875" style="277" customWidth="1"/>
    <col min="6403" max="6403" width="12" style="277" customWidth="1"/>
    <col min="6404" max="6404" width="9.7109375" style="277" customWidth="1"/>
    <col min="6405" max="6405" width="9.140625" style="277" customWidth="1"/>
    <col min="6406" max="6406" width="9.42578125" style="277" customWidth="1"/>
    <col min="6407" max="6407" width="9.140625" style="277" customWidth="1"/>
    <col min="6408" max="6408" width="9.28515625" style="277" customWidth="1"/>
    <col min="6409" max="6409" width="10.140625" style="277" customWidth="1"/>
    <col min="6410" max="6412" width="9.140625" style="277"/>
    <col min="6413" max="6413" width="12.28515625" style="277" customWidth="1"/>
    <col min="6414" max="6414" width="12.85546875" style="277" customWidth="1"/>
    <col min="6415" max="6415" width="9.42578125" style="277" customWidth="1"/>
    <col min="6416" max="6656" width="9.140625" style="277"/>
    <col min="6657" max="6657" width="4.42578125" style="277" customWidth="1"/>
    <col min="6658" max="6658" width="21.85546875" style="277" customWidth="1"/>
    <col min="6659" max="6659" width="12" style="277" customWidth="1"/>
    <col min="6660" max="6660" width="9.7109375" style="277" customWidth="1"/>
    <col min="6661" max="6661" width="9.140625" style="277" customWidth="1"/>
    <col min="6662" max="6662" width="9.42578125" style="277" customWidth="1"/>
    <col min="6663" max="6663" width="9.140625" style="277" customWidth="1"/>
    <col min="6664" max="6664" width="9.28515625" style="277" customWidth="1"/>
    <col min="6665" max="6665" width="10.140625" style="277" customWidth="1"/>
    <col min="6666" max="6668" width="9.140625" style="277"/>
    <col min="6669" max="6669" width="12.28515625" style="277" customWidth="1"/>
    <col min="6670" max="6670" width="12.85546875" style="277" customWidth="1"/>
    <col min="6671" max="6671" width="9.42578125" style="277" customWidth="1"/>
    <col min="6672" max="6912" width="9.140625" style="277"/>
    <col min="6913" max="6913" width="4.42578125" style="277" customWidth="1"/>
    <col min="6914" max="6914" width="21.85546875" style="277" customWidth="1"/>
    <col min="6915" max="6915" width="12" style="277" customWidth="1"/>
    <col min="6916" max="6916" width="9.7109375" style="277" customWidth="1"/>
    <col min="6917" max="6917" width="9.140625" style="277" customWidth="1"/>
    <col min="6918" max="6918" width="9.42578125" style="277" customWidth="1"/>
    <col min="6919" max="6919" width="9.140625" style="277" customWidth="1"/>
    <col min="6920" max="6920" width="9.28515625" style="277" customWidth="1"/>
    <col min="6921" max="6921" width="10.140625" style="277" customWidth="1"/>
    <col min="6922" max="6924" width="9.140625" style="277"/>
    <col min="6925" max="6925" width="12.28515625" style="277" customWidth="1"/>
    <col min="6926" max="6926" width="12.85546875" style="277" customWidth="1"/>
    <col min="6927" max="6927" width="9.42578125" style="277" customWidth="1"/>
    <col min="6928" max="7168" width="9.140625" style="277"/>
    <col min="7169" max="7169" width="4.42578125" style="277" customWidth="1"/>
    <col min="7170" max="7170" width="21.85546875" style="277" customWidth="1"/>
    <col min="7171" max="7171" width="12" style="277" customWidth="1"/>
    <col min="7172" max="7172" width="9.7109375" style="277" customWidth="1"/>
    <col min="7173" max="7173" width="9.140625" style="277" customWidth="1"/>
    <col min="7174" max="7174" width="9.42578125" style="277" customWidth="1"/>
    <col min="7175" max="7175" width="9.140625" style="277" customWidth="1"/>
    <col min="7176" max="7176" width="9.28515625" style="277" customWidth="1"/>
    <col min="7177" max="7177" width="10.140625" style="277" customWidth="1"/>
    <col min="7178" max="7180" width="9.140625" style="277"/>
    <col min="7181" max="7181" width="12.28515625" style="277" customWidth="1"/>
    <col min="7182" max="7182" width="12.85546875" style="277" customWidth="1"/>
    <col min="7183" max="7183" width="9.42578125" style="277" customWidth="1"/>
    <col min="7184" max="7424" width="9.140625" style="277"/>
    <col min="7425" max="7425" width="4.42578125" style="277" customWidth="1"/>
    <col min="7426" max="7426" width="21.85546875" style="277" customWidth="1"/>
    <col min="7427" max="7427" width="12" style="277" customWidth="1"/>
    <col min="7428" max="7428" width="9.7109375" style="277" customWidth="1"/>
    <col min="7429" max="7429" width="9.140625" style="277" customWidth="1"/>
    <col min="7430" max="7430" width="9.42578125" style="277" customWidth="1"/>
    <col min="7431" max="7431" width="9.140625" style="277" customWidth="1"/>
    <col min="7432" max="7432" width="9.28515625" style="277" customWidth="1"/>
    <col min="7433" max="7433" width="10.140625" style="277" customWidth="1"/>
    <col min="7434" max="7436" width="9.140625" style="277"/>
    <col min="7437" max="7437" width="12.28515625" style="277" customWidth="1"/>
    <col min="7438" max="7438" width="12.85546875" style="277" customWidth="1"/>
    <col min="7439" max="7439" width="9.42578125" style="277" customWidth="1"/>
    <col min="7440" max="7680" width="9.140625" style="277"/>
    <col min="7681" max="7681" width="4.42578125" style="277" customWidth="1"/>
    <col min="7682" max="7682" width="21.85546875" style="277" customWidth="1"/>
    <col min="7683" max="7683" width="12" style="277" customWidth="1"/>
    <col min="7684" max="7684" width="9.7109375" style="277" customWidth="1"/>
    <col min="7685" max="7685" width="9.140625" style="277" customWidth="1"/>
    <col min="7686" max="7686" width="9.42578125" style="277" customWidth="1"/>
    <col min="7687" max="7687" width="9.140625" style="277" customWidth="1"/>
    <col min="7688" max="7688" width="9.28515625" style="277" customWidth="1"/>
    <col min="7689" max="7689" width="10.140625" style="277" customWidth="1"/>
    <col min="7690" max="7692" width="9.140625" style="277"/>
    <col min="7693" max="7693" width="12.28515625" style="277" customWidth="1"/>
    <col min="7694" max="7694" width="12.85546875" style="277" customWidth="1"/>
    <col min="7695" max="7695" width="9.42578125" style="277" customWidth="1"/>
    <col min="7696" max="7936" width="9.140625" style="277"/>
    <col min="7937" max="7937" width="4.42578125" style="277" customWidth="1"/>
    <col min="7938" max="7938" width="21.85546875" style="277" customWidth="1"/>
    <col min="7939" max="7939" width="12" style="277" customWidth="1"/>
    <col min="7940" max="7940" width="9.7109375" style="277" customWidth="1"/>
    <col min="7941" max="7941" width="9.140625" style="277" customWidth="1"/>
    <col min="7942" max="7942" width="9.42578125" style="277" customWidth="1"/>
    <col min="7943" max="7943" width="9.140625" style="277" customWidth="1"/>
    <col min="7944" max="7944" width="9.28515625" style="277" customWidth="1"/>
    <col min="7945" max="7945" width="10.140625" style="277" customWidth="1"/>
    <col min="7946" max="7948" width="9.140625" style="277"/>
    <col min="7949" max="7949" width="12.28515625" style="277" customWidth="1"/>
    <col min="7950" max="7950" width="12.85546875" style="277" customWidth="1"/>
    <col min="7951" max="7951" width="9.42578125" style="277" customWidth="1"/>
    <col min="7952" max="8192" width="9.140625" style="277"/>
    <col min="8193" max="8193" width="4.42578125" style="277" customWidth="1"/>
    <col min="8194" max="8194" width="21.85546875" style="277" customWidth="1"/>
    <col min="8195" max="8195" width="12" style="277" customWidth="1"/>
    <col min="8196" max="8196" width="9.7109375" style="277" customWidth="1"/>
    <col min="8197" max="8197" width="9.140625" style="277" customWidth="1"/>
    <col min="8198" max="8198" width="9.42578125" style="277" customWidth="1"/>
    <col min="8199" max="8199" width="9.140625" style="277" customWidth="1"/>
    <col min="8200" max="8200" width="9.28515625" style="277" customWidth="1"/>
    <col min="8201" max="8201" width="10.140625" style="277" customWidth="1"/>
    <col min="8202" max="8204" width="9.140625" style="277"/>
    <col min="8205" max="8205" width="12.28515625" style="277" customWidth="1"/>
    <col min="8206" max="8206" width="12.85546875" style="277" customWidth="1"/>
    <col min="8207" max="8207" width="9.42578125" style="277" customWidth="1"/>
    <col min="8208" max="8448" width="9.140625" style="277"/>
    <col min="8449" max="8449" width="4.42578125" style="277" customWidth="1"/>
    <col min="8450" max="8450" width="21.85546875" style="277" customWidth="1"/>
    <col min="8451" max="8451" width="12" style="277" customWidth="1"/>
    <col min="8452" max="8452" width="9.7109375" style="277" customWidth="1"/>
    <col min="8453" max="8453" width="9.140625" style="277" customWidth="1"/>
    <col min="8454" max="8454" width="9.42578125" style="277" customWidth="1"/>
    <col min="8455" max="8455" width="9.140625" style="277" customWidth="1"/>
    <col min="8456" max="8456" width="9.28515625" style="277" customWidth="1"/>
    <col min="8457" max="8457" width="10.140625" style="277" customWidth="1"/>
    <col min="8458" max="8460" width="9.140625" style="277"/>
    <col min="8461" max="8461" width="12.28515625" style="277" customWidth="1"/>
    <col min="8462" max="8462" width="12.85546875" style="277" customWidth="1"/>
    <col min="8463" max="8463" width="9.42578125" style="277" customWidth="1"/>
    <col min="8464" max="8704" width="9.140625" style="277"/>
    <col min="8705" max="8705" width="4.42578125" style="277" customWidth="1"/>
    <col min="8706" max="8706" width="21.85546875" style="277" customWidth="1"/>
    <col min="8707" max="8707" width="12" style="277" customWidth="1"/>
    <col min="8708" max="8708" width="9.7109375" style="277" customWidth="1"/>
    <col min="8709" max="8709" width="9.140625" style="277" customWidth="1"/>
    <col min="8710" max="8710" width="9.42578125" style="277" customWidth="1"/>
    <col min="8711" max="8711" width="9.140625" style="277" customWidth="1"/>
    <col min="8712" max="8712" width="9.28515625" style="277" customWidth="1"/>
    <col min="8713" max="8713" width="10.140625" style="277" customWidth="1"/>
    <col min="8714" max="8716" width="9.140625" style="277"/>
    <col min="8717" max="8717" width="12.28515625" style="277" customWidth="1"/>
    <col min="8718" max="8718" width="12.85546875" style="277" customWidth="1"/>
    <col min="8719" max="8719" width="9.42578125" style="277" customWidth="1"/>
    <col min="8720" max="8960" width="9.140625" style="277"/>
    <col min="8961" max="8961" width="4.42578125" style="277" customWidth="1"/>
    <col min="8962" max="8962" width="21.85546875" style="277" customWidth="1"/>
    <col min="8963" max="8963" width="12" style="277" customWidth="1"/>
    <col min="8964" max="8964" width="9.7109375" style="277" customWidth="1"/>
    <col min="8965" max="8965" width="9.140625" style="277" customWidth="1"/>
    <col min="8966" max="8966" width="9.42578125" style="277" customWidth="1"/>
    <col min="8967" max="8967" width="9.140625" style="277" customWidth="1"/>
    <col min="8968" max="8968" width="9.28515625" style="277" customWidth="1"/>
    <col min="8969" max="8969" width="10.140625" style="277" customWidth="1"/>
    <col min="8970" max="8972" width="9.140625" style="277"/>
    <col min="8973" max="8973" width="12.28515625" style="277" customWidth="1"/>
    <col min="8974" max="8974" width="12.85546875" style="277" customWidth="1"/>
    <col min="8975" max="8975" width="9.42578125" style="277" customWidth="1"/>
    <col min="8976" max="9216" width="9.140625" style="277"/>
    <col min="9217" max="9217" width="4.42578125" style="277" customWidth="1"/>
    <col min="9218" max="9218" width="21.85546875" style="277" customWidth="1"/>
    <col min="9219" max="9219" width="12" style="277" customWidth="1"/>
    <col min="9220" max="9220" width="9.7109375" style="277" customWidth="1"/>
    <col min="9221" max="9221" width="9.140625" style="277" customWidth="1"/>
    <col min="9222" max="9222" width="9.42578125" style="277" customWidth="1"/>
    <col min="9223" max="9223" width="9.140625" style="277" customWidth="1"/>
    <col min="9224" max="9224" width="9.28515625" style="277" customWidth="1"/>
    <col min="9225" max="9225" width="10.140625" style="277" customWidth="1"/>
    <col min="9226" max="9228" width="9.140625" style="277"/>
    <col min="9229" max="9229" width="12.28515625" style="277" customWidth="1"/>
    <col min="9230" max="9230" width="12.85546875" style="277" customWidth="1"/>
    <col min="9231" max="9231" width="9.42578125" style="277" customWidth="1"/>
    <col min="9232" max="9472" width="9.140625" style="277"/>
    <col min="9473" max="9473" width="4.42578125" style="277" customWidth="1"/>
    <col min="9474" max="9474" width="21.85546875" style="277" customWidth="1"/>
    <col min="9475" max="9475" width="12" style="277" customWidth="1"/>
    <col min="9476" max="9476" width="9.7109375" style="277" customWidth="1"/>
    <col min="9477" max="9477" width="9.140625" style="277" customWidth="1"/>
    <col min="9478" max="9478" width="9.42578125" style="277" customWidth="1"/>
    <col min="9479" max="9479" width="9.140625" style="277" customWidth="1"/>
    <col min="9480" max="9480" width="9.28515625" style="277" customWidth="1"/>
    <col min="9481" max="9481" width="10.140625" style="277" customWidth="1"/>
    <col min="9482" max="9484" width="9.140625" style="277"/>
    <col min="9485" max="9485" width="12.28515625" style="277" customWidth="1"/>
    <col min="9486" max="9486" width="12.85546875" style="277" customWidth="1"/>
    <col min="9487" max="9487" width="9.42578125" style="277" customWidth="1"/>
    <col min="9488" max="9728" width="9.140625" style="277"/>
    <col min="9729" max="9729" width="4.42578125" style="277" customWidth="1"/>
    <col min="9730" max="9730" width="21.85546875" style="277" customWidth="1"/>
    <col min="9731" max="9731" width="12" style="277" customWidth="1"/>
    <col min="9732" max="9732" width="9.7109375" style="277" customWidth="1"/>
    <col min="9733" max="9733" width="9.140625" style="277" customWidth="1"/>
    <col min="9734" max="9734" width="9.42578125" style="277" customWidth="1"/>
    <col min="9735" max="9735" width="9.140625" style="277" customWidth="1"/>
    <col min="9736" max="9736" width="9.28515625" style="277" customWidth="1"/>
    <col min="9737" max="9737" width="10.140625" style="277" customWidth="1"/>
    <col min="9738" max="9740" width="9.140625" style="277"/>
    <col min="9741" max="9741" width="12.28515625" style="277" customWidth="1"/>
    <col min="9742" max="9742" width="12.85546875" style="277" customWidth="1"/>
    <col min="9743" max="9743" width="9.42578125" style="277" customWidth="1"/>
    <col min="9744" max="9984" width="9.140625" style="277"/>
    <col min="9985" max="9985" width="4.42578125" style="277" customWidth="1"/>
    <col min="9986" max="9986" width="21.85546875" style="277" customWidth="1"/>
    <col min="9987" max="9987" width="12" style="277" customWidth="1"/>
    <col min="9988" max="9988" width="9.7109375" style="277" customWidth="1"/>
    <col min="9989" max="9989" width="9.140625" style="277" customWidth="1"/>
    <col min="9990" max="9990" width="9.42578125" style="277" customWidth="1"/>
    <col min="9991" max="9991" width="9.140625" style="277" customWidth="1"/>
    <col min="9992" max="9992" width="9.28515625" style="277" customWidth="1"/>
    <col min="9993" max="9993" width="10.140625" style="277" customWidth="1"/>
    <col min="9994" max="9996" width="9.140625" style="277"/>
    <col min="9997" max="9997" width="12.28515625" style="277" customWidth="1"/>
    <col min="9998" max="9998" width="12.85546875" style="277" customWidth="1"/>
    <col min="9999" max="9999" width="9.42578125" style="277" customWidth="1"/>
    <col min="10000" max="10240" width="9.140625" style="277"/>
    <col min="10241" max="10241" width="4.42578125" style="277" customWidth="1"/>
    <col min="10242" max="10242" width="21.85546875" style="277" customWidth="1"/>
    <col min="10243" max="10243" width="12" style="277" customWidth="1"/>
    <col min="10244" max="10244" width="9.7109375" style="277" customWidth="1"/>
    <col min="10245" max="10245" width="9.140625" style="277" customWidth="1"/>
    <col min="10246" max="10246" width="9.42578125" style="277" customWidth="1"/>
    <col min="10247" max="10247" width="9.140625" style="277" customWidth="1"/>
    <col min="10248" max="10248" width="9.28515625" style="277" customWidth="1"/>
    <col min="10249" max="10249" width="10.140625" style="277" customWidth="1"/>
    <col min="10250" max="10252" width="9.140625" style="277"/>
    <col min="10253" max="10253" width="12.28515625" style="277" customWidth="1"/>
    <col min="10254" max="10254" width="12.85546875" style="277" customWidth="1"/>
    <col min="10255" max="10255" width="9.42578125" style="277" customWidth="1"/>
    <col min="10256" max="10496" width="9.140625" style="277"/>
    <col min="10497" max="10497" width="4.42578125" style="277" customWidth="1"/>
    <col min="10498" max="10498" width="21.85546875" style="277" customWidth="1"/>
    <col min="10499" max="10499" width="12" style="277" customWidth="1"/>
    <col min="10500" max="10500" width="9.7109375" style="277" customWidth="1"/>
    <col min="10501" max="10501" width="9.140625" style="277" customWidth="1"/>
    <col min="10502" max="10502" width="9.42578125" style="277" customWidth="1"/>
    <col min="10503" max="10503" width="9.140625" style="277" customWidth="1"/>
    <col min="10504" max="10504" width="9.28515625" style="277" customWidth="1"/>
    <col min="10505" max="10505" width="10.140625" style="277" customWidth="1"/>
    <col min="10506" max="10508" width="9.140625" style="277"/>
    <col min="10509" max="10509" width="12.28515625" style="277" customWidth="1"/>
    <col min="10510" max="10510" width="12.85546875" style="277" customWidth="1"/>
    <col min="10511" max="10511" width="9.42578125" style="277" customWidth="1"/>
    <col min="10512" max="10752" width="9.140625" style="277"/>
    <col min="10753" max="10753" width="4.42578125" style="277" customWidth="1"/>
    <col min="10754" max="10754" width="21.85546875" style="277" customWidth="1"/>
    <col min="10755" max="10755" width="12" style="277" customWidth="1"/>
    <col min="10756" max="10756" width="9.7109375" style="277" customWidth="1"/>
    <col min="10757" max="10757" width="9.140625" style="277" customWidth="1"/>
    <col min="10758" max="10758" width="9.42578125" style="277" customWidth="1"/>
    <col min="10759" max="10759" width="9.140625" style="277" customWidth="1"/>
    <col min="10760" max="10760" width="9.28515625" style="277" customWidth="1"/>
    <col min="10761" max="10761" width="10.140625" style="277" customWidth="1"/>
    <col min="10762" max="10764" width="9.140625" style="277"/>
    <col min="10765" max="10765" width="12.28515625" style="277" customWidth="1"/>
    <col min="10766" max="10766" width="12.85546875" style="277" customWidth="1"/>
    <col min="10767" max="10767" width="9.42578125" style="277" customWidth="1"/>
    <col min="10768" max="11008" width="9.140625" style="277"/>
    <col min="11009" max="11009" width="4.42578125" style="277" customWidth="1"/>
    <col min="11010" max="11010" width="21.85546875" style="277" customWidth="1"/>
    <col min="11011" max="11011" width="12" style="277" customWidth="1"/>
    <col min="11012" max="11012" width="9.7109375" style="277" customWidth="1"/>
    <col min="11013" max="11013" width="9.140625" style="277" customWidth="1"/>
    <col min="11014" max="11014" width="9.42578125" style="277" customWidth="1"/>
    <col min="11015" max="11015" width="9.140625" style="277" customWidth="1"/>
    <col min="11016" max="11016" width="9.28515625" style="277" customWidth="1"/>
    <col min="11017" max="11017" width="10.140625" style="277" customWidth="1"/>
    <col min="11018" max="11020" width="9.140625" style="277"/>
    <col min="11021" max="11021" width="12.28515625" style="277" customWidth="1"/>
    <col min="11022" max="11022" width="12.85546875" style="277" customWidth="1"/>
    <col min="11023" max="11023" width="9.42578125" style="277" customWidth="1"/>
    <col min="11024" max="11264" width="9.140625" style="277"/>
    <col min="11265" max="11265" width="4.42578125" style="277" customWidth="1"/>
    <col min="11266" max="11266" width="21.85546875" style="277" customWidth="1"/>
    <col min="11267" max="11267" width="12" style="277" customWidth="1"/>
    <col min="11268" max="11268" width="9.7109375" style="277" customWidth="1"/>
    <col min="11269" max="11269" width="9.140625" style="277" customWidth="1"/>
    <col min="11270" max="11270" width="9.42578125" style="277" customWidth="1"/>
    <col min="11271" max="11271" width="9.140625" style="277" customWidth="1"/>
    <col min="11272" max="11272" width="9.28515625" style="277" customWidth="1"/>
    <col min="11273" max="11273" width="10.140625" style="277" customWidth="1"/>
    <col min="11274" max="11276" width="9.140625" style="277"/>
    <col min="11277" max="11277" width="12.28515625" style="277" customWidth="1"/>
    <col min="11278" max="11278" width="12.85546875" style="277" customWidth="1"/>
    <col min="11279" max="11279" width="9.42578125" style="277" customWidth="1"/>
    <col min="11280" max="11520" width="9.140625" style="277"/>
    <col min="11521" max="11521" width="4.42578125" style="277" customWidth="1"/>
    <col min="11522" max="11522" width="21.85546875" style="277" customWidth="1"/>
    <col min="11523" max="11523" width="12" style="277" customWidth="1"/>
    <col min="11524" max="11524" width="9.7109375" style="277" customWidth="1"/>
    <col min="11525" max="11525" width="9.140625" style="277" customWidth="1"/>
    <col min="11526" max="11526" width="9.42578125" style="277" customWidth="1"/>
    <col min="11527" max="11527" width="9.140625" style="277" customWidth="1"/>
    <col min="11528" max="11528" width="9.28515625" style="277" customWidth="1"/>
    <col min="11529" max="11529" width="10.140625" style="277" customWidth="1"/>
    <col min="11530" max="11532" width="9.140625" style="277"/>
    <col min="11533" max="11533" width="12.28515625" style="277" customWidth="1"/>
    <col min="11534" max="11534" width="12.85546875" style="277" customWidth="1"/>
    <col min="11535" max="11535" width="9.42578125" style="277" customWidth="1"/>
    <col min="11536" max="11776" width="9.140625" style="277"/>
    <col min="11777" max="11777" width="4.42578125" style="277" customWidth="1"/>
    <col min="11778" max="11778" width="21.85546875" style="277" customWidth="1"/>
    <col min="11779" max="11779" width="12" style="277" customWidth="1"/>
    <col min="11780" max="11780" width="9.7109375" style="277" customWidth="1"/>
    <col min="11781" max="11781" width="9.140625" style="277" customWidth="1"/>
    <col min="11782" max="11782" width="9.42578125" style="277" customWidth="1"/>
    <col min="11783" max="11783" width="9.140625" style="277" customWidth="1"/>
    <col min="11784" max="11784" width="9.28515625" style="277" customWidth="1"/>
    <col min="11785" max="11785" width="10.140625" style="277" customWidth="1"/>
    <col min="11786" max="11788" width="9.140625" style="277"/>
    <col min="11789" max="11789" width="12.28515625" style="277" customWidth="1"/>
    <col min="11790" max="11790" width="12.85546875" style="277" customWidth="1"/>
    <col min="11791" max="11791" width="9.42578125" style="277" customWidth="1"/>
    <col min="11792" max="12032" width="9.140625" style="277"/>
    <col min="12033" max="12033" width="4.42578125" style="277" customWidth="1"/>
    <col min="12034" max="12034" width="21.85546875" style="277" customWidth="1"/>
    <col min="12035" max="12035" width="12" style="277" customWidth="1"/>
    <col min="12036" max="12036" width="9.7109375" style="277" customWidth="1"/>
    <col min="12037" max="12037" width="9.140625" style="277" customWidth="1"/>
    <col min="12038" max="12038" width="9.42578125" style="277" customWidth="1"/>
    <col min="12039" max="12039" width="9.140625" style="277" customWidth="1"/>
    <col min="12040" max="12040" width="9.28515625" style="277" customWidth="1"/>
    <col min="12041" max="12041" width="10.140625" style="277" customWidth="1"/>
    <col min="12042" max="12044" width="9.140625" style="277"/>
    <col min="12045" max="12045" width="12.28515625" style="277" customWidth="1"/>
    <col min="12046" max="12046" width="12.85546875" style="277" customWidth="1"/>
    <col min="12047" max="12047" width="9.42578125" style="277" customWidth="1"/>
    <col min="12048" max="12288" width="9.140625" style="277"/>
    <col min="12289" max="12289" width="4.42578125" style="277" customWidth="1"/>
    <col min="12290" max="12290" width="21.85546875" style="277" customWidth="1"/>
    <col min="12291" max="12291" width="12" style="277" customWidth="1"/>
    <col min="12292" max="12292" width="9.7109375" style="277" customWidth="1"/>
    <col min="12293" max="12293" width="9.140625" style="277" customWidth="1"/>
    <col min="12294" max="12294" width="9.42578125" style="277" customWidth="1"/>
    <col min="12295" max="12295" width="9.140625" style="277" customWidth="1"/>
    <col min="12296" max="12296" width="9.28515625" style="277" customWidth="1"/>
    <col min="12297" max="12297" width="10.140625" style="277" customWidth="1"/>
    <col min="12298" max="12300" width="9.140625" style="277"/>
    <col min="12301" max="12301" width="12.28515625" style="277" customWidth="1"/>
    <col min="12302" max="12302" width="12.85546875" style="277" customWidth="1"/>
    <col min="12303" max="12303" width="9.42578125" style="277" customWidth="1"/>
    <col min="12304" max="12544" width="9.140625" style="277"/>
    <col min="12545" max="12545" width="4.42578125" style="277" customWidth="1"/>
    <col min="12546" max="12546" width="21.85546875" style="277" customWidth="1"/>
    <col min="12547" max="12547" width="12" style="277" customWidth="1"/>
    <col min="12548" max="12548" width="9.7109375" style="277" customWidth="1"/>
    <col min="12549" max="12549" width="9.140625" style="277" customWidth="1"/>
    <col min="12550" max="12550" width="9.42578125" style="277" customWidth="1"/>
    <col min="12551" max="12551" width="9.140625" style="277" customWidth="1"/>
    <col min="12552" max="12552" width="9.28515625" style="277" customWidth="1"/>
    <col min="12553" max="12553" width="10.140625" style="277" customWidth="1"/>
    <col min="12554" max="12556" width="9.140625" style="277"/>
    <col min="12557" max="12557" width="12.28515625" style="277" customWidth="1"/>
    <col min="12558" max="12558" width="12.85546875" style="277" customWidth="1"/>
    <col min="12559" max="12559" width="9.42578125" style="277" customWidth="1"/>
    <col min="12560" max="12800" width="9.140625" style="277"/>
    <col min="12801" max="12801" width="4.42578125" style="277" customWidth="1"/>
    <col min="12802" max="12802" width="21.85546875" style="277" customWidth="1"/>
    <col min="12803" max="12803" width="12" style="277" customWidth="1"/>
    <col min="12804" max="12804" width="9.7109375" style="277" customWidth="1"/>
    <col min="12805" max="12805" width="9.140625" style="277" customWidth="1"/>
    <col min="12806" max="12806" width="9.42578125" style="277" customWidth="1"/>
    <col min="12807" max="12807" width="9.140625" style="277" customWidth="1"/>
    <col min="12808" max="12808" width="9.28515625" style="277" customWidth="1"/>
    <col min="12809" max="12809" width="10.140625" style="277" customWidth="1"/>
    <col min="12810" max="12812" width="9.140625" style="277"/>
    <col min="12813" max="12813" width="12.28515625" style="277" customWidth="1"/>
    <col min="12814" max="12814" width="12.85546875" style="277" customWidth="1"/>
    <col min="12815" max="12815" width="9.42578125" style="277" customWidth="1"/>
    <col min="12816" max="13056" width="9.140625" style="277"/>
    <col min="13057" max="13057" width="4.42578125" style="277" customWidth="1"/>
    <col min="13058" max="13058" width="21.85546875" style="277" customWidth="1"/>
    <col min="13059" max="13059" width="12" style="277" customWidth="1"/>
    <col min="13060" max="13060" width="9.7109375" style="277" customWidth="1"/>
    <col min="13061" max="13061" width="9.140625" style="277" customWidth="1"/>
    <col min="13062" max="13062" width="9.42578125" style="277" customWidth="1"/>
    <col min="13063" max="13063" width="9.140625" style="277" customWidth="1"/>
    <col min="13064" max="13064" width="9.28515625" style="277" customWidth="1"/>
    <col min="13065" max="13065" width="10.140625" style="277" customWidth="1"/>
    <col min="13066" max="13068" width="9.140625" style="277"/>
    <col min="13069" max="13069" width="12.28515625" style="277" customWidth="1"/>
    <col min="13070" max="13070" width="12.85546875" style="277" customWidth="1"/>
    <col min="13071" max="13071" width="9.42578125" style="277" customWidth="1"/>
    <col min="13072" max="13312" width="9.140625" style="277"/>
    <col min="13313" max="13313" width="4.42578125" style="277" customWidth="1"/>
    <col min="13314" max="13314" width="21.85546875" style="277" customWidth="1"/>
    <col min="13315" max="13315" width="12" style="277" customWidth="1"/>
    <col min="13316" max="13316" width="9.7109375" style="277" customWidth="1"/>
    <col min="13317" max="13317" width="9.140625" style="277" customWidth="1"/>
    <col min="13318" max="13318" width="9.42578125" style="277" customWidth="1"/>
    <col min="13319" max="13319" width="9.140625" style="277" customWidth="1"/>
    <col min="13320" max="13320" width="9.28515625" style="277" customWidth="1"/>
    <col min="13321" max="13321" width="10.140625" style="277" customWidth="1"/>
    <col min="13322" max="13324" width="9.140625" style="277"/>
    <col min="13325" max="13325" width="12.28515625" style="277" customWidth="1"/>
    <col min="13326" max="13326" width="12.85546875" style="277" customWidth="1"/>
    <col min="13327" max="13327" width="9.42578125" style="277" customWidth="1"/>
    <col min="13328" max="13568" width="9.140625" style="277"/>
    <col min="13569" max="13569" width="4.42578125" style="277" customWidth="1"/>
    <col min="13570" max="13570" width="21.85546875" style="277" customWidth="1"/>
    <col min="13571" max="13571" width="12" style="277" customWidth="1"/>
    <col min="13572" max="13572" width="9.7109375" style="277" customWidth="1"/>
    <col min="13573" max="13573" width="9.140625" style="277" customWidth="1"/>
    <col min="13574" max="13574" width="9.42578125" style="277" customWidth="1"/>
    <col min="13575" max="13575" width="9.140625" style="277" customWidth="1"/>
    <col min="13576" max="13576" width="9.28515625" style="277" customWidth="1"/>
    <col min="13577" max="13577" width="10.140625" style="277" customWidth="1"/>
    <col min="13578" max="13580" width="9.140625" style="277"/>
    <col min="13581" max="13581" width="12.28515625" style="277" customWidth="1"/>
    <col min="13582" max="13582" width="12.85546875" style="277" customWidth="1"/>
    <col min="13583" max="13583" width="9.42578125" style="277" customWidth="1"/>
    <col min="13584" max="13824" width="9.140625" style="277"/>
    <col min="13825" max="13825" width="4.42578125" style="277" customWidth="1"/>
    <col min="13826" max="13826" width="21.85546875" style="277" customWidth="1"/>
    <col min="13827" max="13827" width="12" style="277" customWidth="1"/>
    <col min="13828" max="13828" width="9.7109375" style="277" customWidth="1"/>
    <col min="13829" max="13829" width="9.140625" style="277" customWidth="1"/>
    <col min="13830" max="13830" width="9.42578125" style="277" customWidth="1"/>
    <col min="13831" max="13831" width="9.140625" style="277" customWidth="1"/>
    <col min="13832" max="13832" width="9.28515625" style="277" customWidth="1"/>
    <col min="13833" max="13833" width="10.140625" style="277" customWidth="1"/>
    <col min="13834" max="13836" width="9.140625" style="277"/>
    <col min="13837" max="13837" width="12.28515625" style="277" customWidth="1"/>
    <col min="13838" max="13838" width="12.85546875" style="277" customWidth="1"/>
    <col min="13839" max="13839" width="9.42578125" style="277" customWidth="1"/>
    <col min="13840" max="14080" width="9.140625" style="277"/>
    <col min="14081" max="14081" width="4.42578125" style="277" customWidth="1"/>
    <col min="14082" max="14082" width="21.85546875" style="277" customWidth="1"/>
    <col min="14083" max="14083" width="12" style="277" customWidth="1"/>
    <col min="14084" max="14084" width="9.7109375" style="277" customWidth="1"/>
    <col min="14085" max="14085" width="9.140625" style="277" customWidth="1"/>
    <col min="14086" max="14086" width="9.42578125" style="277" customWidth="1"/>
    <col min="14087" max="14087" width="9.140625" style="277" customWidth="1"/>
    <col min="14088" max="14088" width="9.28515625" style="277" customWidth="1"/>
    <col min="14089" max="14089" width="10.140625" style="277" customWidth="1"/>
    <col min="14090" max="14092" width="9.140625" style="277"/>
    <col min="14093" max="14093" width="12.28515625" style="277" customWidth="1"/>
    <col min="14094" max="14094" width="12.85546875" style="277" customWidth="1"/>
    <col min="14095" max="14095" width="9.42578125" style="277" customWidth="1"/>
    <col min="14096" max="14336" width="9.140625" style="277"/>
    <col min="14337" max="14337" width="4.42578125" style="277" customWidth="1"/>
    <col min="14338" max="14338" width="21.85546875" style="277" customWidth="1"/>
    <col min="14339" max="14339" width="12" style="277" customWidth="1"/>
    <col min="14340" max="14340" width="9.7109375" style="277" customWidth="1"/>
    <col min="14341" max="14341" width="9.140625" style="277" customWidth="1"/>
    <col min="14342" max="14342" width="9.42578125" style="277" customWidth="1"/>
    <col min="14343" max="14343" width="9.140625" style="277" customWidth="1"/>
    <col min="14344" max="14344" width="9.28515625" style="277" customWidth="1"/>
    <col min="14345" max="14345" width="10.140625" style="277" customWidth="1"/>
    <col min="14346" max="14348" width="9.140625" style="277"/>
    <col min="14349" max="14349" width="12.28515625" style="277" customWidth="1"/>
    <col min="14350" max="14350" width="12.85546875" style="277" customWidth="1"/>
    <col min="14351" max="14351" width="9.42578125" style="277" customWidth="1"/>
    <col min="14352" max="14592" width="9.140625" style="277"/>
    <col min="14593" max="14593" width="4.42578125" style="277" customWidth="1"/>
    <col min="14594" max="14594" width="21.85546875" style="277" customWidth="1"/>
    <col min="14595" max="14595" width="12" style="277" customWidth="1"/>
    <col min="14596" max="14596" width="9.7109375" style="277" customWidth="1"/>
    <col min="14597" max="14597" width="9.140625" style="277" customWidth="1"/>
    <col min="14598" max="14598" width="9.42578125" style="277" customWidth="1"/>
    <col min="14599" max="14599" width="9.140625" style="277" customWidth="1"/>
    <col min="14600" max="14600" width="9.28515625" style="277" customWidth="1"/>
    <col min="14601" max="14601" width="10.140625" style="277" customWidth="1"/>
    <col min="14602" max="14604" width="9.140625" style="277"/>
    <col min="14605" max="14605" width="12.28515625" style="277" customWidth="1"/>
    <col min="14606" max="14606" width="12.85546875" style="277" customWidth="1"/>
    <col min="14607" max="14607" width="9.42578125" style="277" customWidth="1"/>
    <col min="14608" max="14848" width="9.140625" style="277"/>
    <col min="14849" max="14849" width="4.42578125" style="277" customWidth="1"/>
    <col min="14850" max="14850" width="21.85546875" style="277" customWidth="1"/>
    <col min="14851" max="14851" width="12" style="277" customWidth="1"/>
    <col min="14852" max="14852" width="9.7109375" style="277" customWidth="1"/>
    <col min="14853" max="14853" width="9.140625" style="277" customWidth="1"/>
    <col min="14854" max="14854" width="9.42578125" style="277" customWidth="1"/>
    <col min="14855" max="14855" width="9.140625" style="277" customWidth="1"/>
    <col min="14856" max="14856" width="9.28515625" style="277" customWidth="1"/>
    <col min="14857" max="14857" width="10.140625" style="277" customWidth="1"/>
    <col min="14858" max="14860" width="9.140625" style="277"/>
    <col min="14861" max="14861" width="12.28515625" style="277" customWidth="1"/>
    <col min="14862" max="14862" width="12.85546875" style="277" customWidth="1"/>
    <col min="14863" max="14863" width="9.42578125" style="277" customWidth="1"/>
    <col min="14864" max="15104" width="9.140625" style="277"/>
    <col min="15105" max="15105" width="4.42578125" style="277" customWidth="1"/>
    <col min="15106" max="15106" width="21.85546875" style="277" customWidth="1"/>
    <col min="15107" max="15107" width="12" style="277" customWidth="1"/>
    <col min="15108" max="15108" width="9.7109375" style="277" customWidth="1"/>
    <col min="15109" max="15109" width="9.140625" style="277" customWidth="1"/>
    <col min="15110" max="15110" width="9.42578125" style="277" customWidth="1"/>
    <col min="15111" max="15111" width="9.140625" style="277" customWidth="1"/>
    <col min="15112" max="15112" width="9.28515625" style="277" customWidth="1"/>
    <col min="15113" max="15113" width="10.140625" style="277" customWidth="1"/>
    <col min="15114" max="15116" width="9.140625" style="277"/>
    <col min="15117" max="15117" width="12.28515625" style="277" customWidth="1"/>
    <col min="15118" max="15118" width="12.85546875" style="277" customWidth="1"/>
    <col min="15119" max="15119" width="9.42578125" style="277" customWidth="1"/>
    <col min="15120" max="15360" width="9.140625" style="277"/>
    <col min="15361" max="15361" width="4.42578125" style="277" customWidth="1"/>
    <col min="15362" max="15362" width="21.85546875" style="277" customWidth="1"/>
    <col min="15363" max="15363" width="12" style="277" customWidth="1"/>
    <col min="15364" max="15364" width="9.7109375" style="277" customWidth="1"/>
    <col min="15365" max="15365" width="9.140625" style="277" customWidth="1"/>
    <col min="15366" max="15366" width="9.42578125" style="277" customWidth="1"/>
    <col min="15367" max="15367" width="9.140625" style="277" customWidth="1"/>
    <col min="15368" max="15368" width="9.28515625" style="277" customWidth="1"/>
    <col min="15369" max="15369" width="10.140625" style="277" customWidth="1"/>
    <col min="15370" max="15372" width="9.140625" style="277"/>
    <col min="15373" max="15373" width="12.28515625" style="277" customWidth="1"/>
    <col min="15374" max="15374" width="12.85546875" style="277" customWidth="1"/>
    <col min="15375" max="15375" width="9.42578125" style="277" customWidth="1"/>
    <col min="15376" max="15616" width="9.140625" style="277"/>
    <col min="15617" max="15617" width="4.42578125" style="277" customWidth="1"/>
    <col min="15618" max="15618" width="21.85546875" style="277" customWidth="1"/>
    <col min="15619" max="15619" width="12" style="277" customWidth="1"/>
    <col min="15620" max="15620" width="9.7109375" style="277" customWidth="1"/>
    <col min="15621" max="15621" width="9.140625" style="277" customWidth="1"/>
    <col min="15622" max="15622" width="9.42578125" style="277" customWidth="1"/>
    <col min="15623" max="15623" width="9.140625" style="277" customWidth="1"/>
    <col min="15624" max="15624" width="9.28515625" style="277" customWidth="1"/>
    <col min="15625" max="15625" width="10.140625" style="277" customWidth="1"/>
    <col min="15626" max="15628" width="9.140625" style="277"/>
    <col min="15629" max="15629" width="12.28515625" style="277" customWidth="1"/>
    <col min="15630" max="15630" width="12.85546875" style="277" customWidth="1"/>
    <col min="15631" max="15631" width="9.42578125" style="277" customWidth="1"/>
    <col min="15632" max="15872" width="9.140625" style="277"/>
    <col min="15873" max="15873" width="4.42578125" style="277" customWidth="1"/>
    <col min="15874" max="15874" width="21.85546875" style="277" customWidth="1"/>
    <col min="15875" max="15875" width="12" style="277" customWidth="1"/>
    <col min="15876" max="15876" width="9.7109375" style="277" customWidth="1"/>
    <col min="15877" max="15877" width="9.140625" style="277" customWidth="1"/>
    <col min="15878" max="15878" width="9.42578125" style="277" customWidth="1"/>
    <col min="15879" max="15879" width="9.140625" style="277" customWidth="1"/>
    <col min="15880" max="15880" width="9.28515625" style="277" customWidth="1"/>
    <col min="15881" max="15881" width="10.140625" style="277" customWidth="1"/>
    <col min="15882" max="15884" width="9.140625" style="277"/>
    <col min="15885" max="15885" width="12.28515625" style="277" customWidth="1"/>
    <col min="15886" max="15886" width="12.85546875" style="277" customWidth="1"/>
    <col min="15887" max="15887" width="9.42578125" style="277" customWidth="1"/>
    <col min="15888" max="16128" width="9.140625" style="277"/>
    <col min="16129" max="16129" width="4.42578125" style="277" customWidth="1"/>
    <col min="16130" max="16130" width="21.85546875" style="277" customWidth="1"/>
    <col min="16131" max="16131" width="12" style="277" customWidth="1"/>
    <col min="16132" max="16132" width="9.7109375" style="277" customWidth="1"/>
    <col min="16133" max="16133" width="9.140625" style="277" customWidth="1"/>
    <col min="16134" max="16134" width="9.42578125" style="277" customWidth="1"/>
    <col min="16135" max="16135" width="9.140625" style="277" customWidth="1"/>
    <col min="16136" max="16136" width="9.28515625" style="277" customWidth="1"/>
    <col min="16137" max="16137" width="10.140625" style="277" customWidth="1"/>
    <col min="16138" max="16140" width="9.140625" style="277"/>
    <col min="16141" max="16141" width="12.28515625" style="277" customWidth="1"/>
    <col min="16142" max="16142" width="12.85546875" style="277" customWidth="1"/>
    <col min="16143" max="16143" width="9.42578125" style="277" customWidth="1"/>
    <col min="16144" max="16384" width="9.140625" style="277"/>
  </cols>
  <sheetData>
    <row r="1" spans="1:17">
      <c r="J1" s="278"/>
      <c r="K1" s="278"/>
      <c r="L1" s="463"/>
      <c r="M1" s="463"/>
      <c r="N1" s="463"/>
      <c r="O1" s="463"/>
      <c r="P1" s="463"/>
      <c r="Q1" s="463"/>
    </row>
    <row r="2" spans="1:17" ht="33.75" customHeight="1">
      <c r="J2" s="463"/>
      <c r="K2" s="463"/>
      <c r="L2" s="463"/>
      <c r="M2" s="463"/>
      <c r="N2" s="463"/>
      <c r="O2" s="463"/>
      <c r="P2" s="463"/>
      <c r="Q2" s="463"/>
    </row>
    <row r="3" spans="1:17" ht="15">
      <c r="B3" s="464" t="s">
        <v>855</v>
      </c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</row>
    <row r="4" spans="1:17" hidden="1"/>
    <row r="5" spans="1:17" ht="15" customHeight="1">
      <c r="A5" s="465" t="s">
        <v>792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</row>
    <row r="6" spans="1:17" ht="0.75" hidden="1" customHeight="1">
      <c r="A6" s="279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</row>
    <row r="7" spans="1:17">
      <c r="A7" s="466" t="s">
        <v>66</v>
      </c>
      <c r="B7" s="466" t="s">
        <v>793</v>
      </c>
      <c r="C7" s="467" t="s">
        <v>794</v>
      </c>
      <c r="D7" s="467" t="s">
        <v>795</v>
      </c>
      <c r="E7" s="467" t="s">
        <v>796</v>
      </c>
      <c r="F7" s="468" t="s">
        <v>797</v>
      </c>
      <c r="G7" s="468"/>
      <c r="H7" s="469" t="s">
        <v>8</v>
      </c>
      <c r="I7" s="470"/>
      <c r="J7" s="470"/>
      <c r="K7" s="470"/>
      <c r="L7" s="470"/>
      <c r="M7" s="470"/>
      <c r="N7" s="470"/>
      <c r="O7" s="470"/>
      <c r="P7" s="470"/>
      <c r="Q7" s="471"/>
    </row>
    <row r="8" spans="1:17">
      <c r="A8" s="466"/>
      <c r="B8" s="466"/>
      <c r="C8" s="467"/>
      <c r="D8" s="467"/>
      <c r="E8" s="467"/>
      <c r="F8" s="467" t="s">
        <v>798</v>
      </c>
      <c r="G8" s="467" t="s">
        <v>799</v>
      </c>
      <c r="H8" s="469" t="s">
        <v>800</v>
      </c>
      <c r="I8" s="470"/>
      <c r="J8" s="470"/>
      <c r="K8" s="470"/>
      <c r="L8" s="470"/>
      <c r="M8" s="470"/>
      <c r="N8" s="470"/>
      <c r="O8" s="470"/>
      <c r="P8" s="470"/>
      <c r="Q8" s="471"/>
    </row>
    <row r="9" spans="1:17">
      <c r="A9" s="466"/>
      <c r="B9" s="466"/>
      <c r="C9" s="467"/>
      <c r="D9" s="467"/>
      <c r="E9" s="467"/>
      <c r="F9" s="467"/>
      <c r="G9" s="467"/>
      <c r="H9" s="467" t="s">
        <v>801</v>
      </c>
      <c r="I9" s="469" t="s">
        <v>802</v>
      </c>
      <c r="J9" s="470"/>
      <c r="K9" s="470"/>
      <c r="L9" s="470"/>
      <c r="M9" s="470"/>
      <c r="N9" s="470"/>
      <c r="O9" s="470"/>
      <c r="P9" s="470"/>
      <c r="Q9" s="471"/>
    </row>
    <row r="10" spans="1:17">
      <c r="A10" s="466"/>
      <c r="B10" s="466"/>
      <c r="C10" s="467"/>
      <c r="D10" s="467"/>
      <c r="E10" s="467"/>
      <c r="F10" s="467"/>
      <c r="G10" s="467"/>
      <c r="H10" s="467"/>
      <c r="I10" s="468" t="s">
        <v>803</v>
      </c>
      <c r="J10" s="468"/>
      <c r="K10" s="468"/>
      <c r="L10" s="468"/>
      <c r="M10" s="469" t="s">
        <v>799</v>
      </c>
      <c r="N10" s="470"/>
      <c r="O10" s="470"/>
      <c r="P10" s="470"/>
      <c r="Q10" s="471"/>
    </row>
    <row r="11" spans="1:17">
      <c r="A11" s="466"/>
      <c r="B11" s="466"/>
      <c r="C11" s="467"/>
      <c r="D11" s="467"/>
      <c r="E11" s="467"/>
      <c r="F11" s="467"/>
      <c r="G11" s="467"/>
      <c r="H11" s="467"/>
      <c r="I11" s="467" t="s">
        <v>804</v>
      </c>
      <c r="J11" s="468" t="s">
        <v>805</v>
      </c>
      <c r="K11" s="468"/>
      <c r="L11" s="468"/>
      <c r="M11" s="467" t="s">
        <v>806</v>
      </c>
      <c r="N11" s="469" t="s">
        <v>807</v>
      </c>
      <c r="O11" s="470"/>
      <c r="P11" s="470"/>
      <c r="Q11" s="471"/>
    </row>
    <row r="12" spans="1:17" ht="48" customHeight="1">
      <c r="A12" s="466"/>
      <c r="B12" s="466"/>
      <c r="C12" s="467"/>
      <c r="D12" s="467"/>
      <c r="E12" s="467"/>
      <c r="F12" s="467"/>
      <c r="G12" s="467"/>
      <c r="H12" s="467"/>
      <c r="I12" s="467"/>
      <c r="J12" s="280" t="s">
        <v>808</v>
      </c>
      <c r="K12" s="280" t="s">
        <v>119</v>
      </c>
      <c r="L12" s="280" t="s">
        <v>809</v>
      </c>
      <c r="M12" s="467"/>
      <c r="N12" s="280" t="s">
        <v>810</v>
      </c>
      <c r="O12" s="280" t="s">
        <v>808</v>
      </c>
      <c r="P12" s="280" t="s">
        <v>119</v>
      </c>
      <c r="Q12" s="280" t="s">
        <v>811</v>
      </c>
    </row>
    <row r="13" spans="1:17" ht="11.25" customHeight="1">
      <c r="A13" s="281">
        <v>1</v>
      </c>
      <c r="B13" s="281">
        <v>2</v>
      </c>
      <c r="C13" s="281">
        <v>3</v>
      </c>
      <c r="D13" s="281">
        <v>4</v>
      </c>
      <c r="E13" s="281">
        <v>5</v>
      </c>
      <c r="F13" s="281">
        <v>6</v>
      </c>
      <c r="G13" s="281">
        <v>7</v>
      </c>
      <c r="H13" s="281">
        <v>8</v>
      </c>
      <c r="I13" s="281">
        <v>9</v>
      </c>
      <c r="J13" s="281">
        <v>10</v>
      </c>
      <c r="K13" s="281">
        <v>11</v>
      </c>
      <c r="L13" s="281">
        <v>12</v>
      </c>
      <c r="M13" s="281">
        <v>13</v>
      </c>
      <c r="N13" s="281">
        <v>14</v>
      </c>
      <c r="O13" s="281">
        <v>15</v>
      </c>
      <c r="P13" s="281">
        <v>16</v>
      </c>
      <c r="Q13" s="281">
        <v>17</v>
      </c>
    </row>
    <row r="14" spans="1:17">
      <c r="A14" s="282">
        <v>1</v>
      </c>
      <c r="B14" s="283" t="s">
        <v>812</v>
      </c>
      <c r="C14" s="475" t="s">
        <v>813</v>
      </c>
      <c r="D14" s="475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</row>
    <row r="15" spans="1:17">
      <c r="A15" s="285"/>
      <c r="B15" s="286" t="s">
        <v>814</v>
      </c>
      <c r="C15" s="287"/>
      <c r="D15" s="287"/>
      <c r="E15" s="287"/>
      <c r="F15" s="287"/>
      <c r="G15" s="287"/>
      <c r="H15" s="288"/>
      <c r="I15" s="288"/>
      <c r="J15" s="288"/>
      <c r="K15" s="288"/>
      <c r="L15" s="288"/>
      <c r="M15" s="288"/>
      <c r="N15" s="288"/>
      <c r="O15" s="288"/>
      <c r="P15" s="288"/>
      <c r="Q15" s="289"/>
    </row>
    <row r="16" spans="1:17">
      <c r="A16" s="290"/>
      <c r="B16" s="286" t="s">
        <v>815</v>
      </c>
      <c r="C16" s="287"/>
      <c r="D16" s="287"/>
      <c r="E16" s="287"/>
      <c r="F16" s="287"/>
      <c r="G16" s="287"/>
      <c r="H16" s="288"/>
      <c r="I16" s="288"/>
      <c r="J16" s="288"/>
      <c r="K16" s="288"/>
      <c r="L16" s="288"/>
      <c r="M16" s="288"/>
      <c r="N16" s="288"/>
      <c r="O16" s="288"/>
      <c r="P16" s="288"/>
      <c r="Q16" s="289"/>
    </row>
    <row r="17" spans="1:17">
      <c r="A17" s="290"/>
      <c r="B17" s="286" t="s">
        <v>816</v>
      </c>
      <c r="C17" s="287"/>
      <c r="D17" s="287"/>
      <c r="E17" s="287"/>
      <c r="F17" s="287"/>
      <c r="G17" s="287"/>
      <c r="H17" s="288"/>
      <c r="I17" s="288"/>
      <c r="J17" s="288"/>
      <c r="K17" s="288"/>
      <c r="L17" s="288"/>
      <c r="M17" s="288"/>
      <c r="N17" s="288"/>
      <c r="O17" s="288"/>
      <c r="P17" s="288"/>
      <c r="Q17" s="289"/>
    </row>
    <row r="18" spans="1:17">
      <c r="A18" s="290"/>
      <c r="B18" s="286" t="s">
        <v>817</v>
      </c>
      <c r="C18" s="287"/>
      <c r="D18" s="287"/>
      <c r="E18" s="287"/>
      <c r="F18" s="287"/>
      <c r="G18" s="287"/>
      <c r="H18" s="288"/>
      <c r="I18" s="288"/>
      <c r="J18" s="288"/>
      <c r="K18" s="288"/>
      <c r="L18" s="288"/>
      <c r="M18" s="288"/>
      <c r="N18" s="288"/>
      <c r="O18" s="288"/>
      <c r="P18" s="288"/>
      <c r="Q18" s="289"/>
    </row>
    <row r="19" spans="1:17">
      <c r="A19" s="290" t="s">
        <v>111</v>
      </c>
      <c r="B19" s="286" t="s">
        <v>818</v>
      </c>
      <c r="C19" s="291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</row>
    <row r="20" spans="1:17">
      <c r="A20" s="290"/>
      <c r="B20" s="286" t="s">
        <v>819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</row>
    <row r="21" spans="1:17">
      <c r="A21" s="292"/>
      <c r="B21" s="286" t="s">
        <v>820</v>
      </c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</row>
    <row r="22" spans="1:17">
      <c r="A22" s="285"/>
      <c r="B22" s="286" t="s">
        <v>814</v>
      </c>
      <c r="C22" s="287"/>
      <c r="D22" s="287"/>
      <c r="E22" s="287"/>
      <c r="F22" s="287"/>
      <c r="G22" s="287"/>
      <c r="H22" s="288"/>
      <c r="I22" s="288"/>
      <c r="J22" s="288"/>
      <c r="K22" s="288"/>
      <c r="L22" s="288"/>
      <c r="M22" s="288"/>
      <c r="N22" s="288"/>
      <c r="O22" s="288"/>
      <c r="P22" s="288"/>
      <c r="Q22" s="289"/>
    </row>
    <row r="23" spans="1:17">
      <c r="A23" s="290"/>
      <c r="B23" s="286" t="s">
        <v>815</v>
      </c>
      <c r="C23" s="287"/>
      <c r="D23" s="287"/>
      <c r="E23" s="287"/>
      <c r="F23" s="287"/>
      <c r="G23" s="287"/>
      <c r="H23" s="288"/>
      <c r="I23" s="288"/>
      <c r="J23" s="288"/>
      <c r="K23" s="288"/>
      <c r="L23" s="288"/>
      <c r="M23" s="288"/>
      <c r="N23" s="288"/>
      <c r="O23" s="288"/>
      <c r="P23" s="288"/>
      <c r="Q23" s="289"/>
    </row>
    <row r="24" spans="1:17">
      <c r="A24" s="290"/>
      <c r="B24" s="286" t="s">
        <v>816</v>
      </c>
      <c r="C24" s="287"/>
      <c r="D24" s="287"/>
      <c r="E24" s="287"/>
      <c r="F24" s="287"/>
      <c r="G24" s="287"/>
      <c r="H24" s="288"/>
      <c r="I24" s="288"/>
      <c r="J24" s="288"/>
      <c r="K24" s="288"/>
      <c r="L24" s="288"/>
      <c r="M24" s="288"/>
      <c r="N24" s="288"/>
      <c r="O24" s="288"/>
      <c r="P24" s="288"/>
      <c r="Q24" s="289"/>
    </row>
    <row r="25" spans="1:17">
      <c r="A25" s="290"/>
      <c r="B25" s="286" t="s">
        <v>817</v>
      </c>
      <c r="C25" s="287"/>
      <c r="D25" s="287"/>
      <c r="E25" s="287"/>
      <c r="F25" s="287"/>
      <c r="G25" s="287"/>
      <c r="H25" s="288"/>
      <c r="I25" s="288"/>
      <c r="J25" s="288"/>
      <c r="K25" s="288"/>
      <c r="L25" s="288"/>
      <c r="M25" s="288"/>
      <c r="N25" s="288"/>
      <c r="O25" s="288"/>
      <c r="P25" s="288"/>
      <c r="Q25" s="289"/>
    </row>
    <row r="26" spans="1:17">
      <c r="A26" s="290" t="s">
        <v>120</v>
      </c>
      <c r="B26" s="286" t="s">
        <v>818</v>
      </c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</row>
    <row r="27" spans="1:17">
      <c r="A27" s="290"/>
      <c r="B27" s="286" t="s">
        <v>819</v>
      </c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</row>
    <row r="28" spans="1:17">
      <c r="A28" s="292"/>
      <c r="B28" s="286" t="s">
        <v>820</v>
      </c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</row>
    <row r="29" spans="1:17" ht="16.5" customHeight="1">
      <c r="A29" s="281" t="s">
        <v>125</v>
      </c>
      <c r="B29" s="280" t="s">
        <v>821</v>
      </c>
      <c r="H29" s="293"/>
      <c r="I29" s="293"/>
      <c r="J29" s="293"/>
      <c r="K29" s="293"/>
      <c r="L29" s="293"/>
      <c r="M29" s="293"/>
      <c r="N29" s="293"/>
      <c r="O29" s="293"/>
      <c r="P29" s="293"/>
      <c r="Q29" s="294"/>
    </row>
    <row r="30" spans="1:17">
      <c r="A30" s="295">
        <v>2</v>
      </c>
      <c r="B30" s="296" t="s">
        <v>822</v>
      </c>
      <c r="C30" s="476" t="s">
        <v>813</v>
      </c>
      <c r="D30" s="476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</row>
    <row r="31" spans="1:17">
      <c r="A31" s="298"/>
      <c r="B31" s="299" t="s">
        <v>814</v>
      </c>
      <c r="C31" s="477" t="s">
        <v>823</v>
      </c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477"/>
    </row>
    <row r="32" spans="1:17">
      <c r="A32" s="300"/>
      <c r="B32" s="299" t="s">
        <v>815</v>
      </c>
      <c r="C32" s="477" t="s">
        <v>824</v>
      </c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</row>
    <row r="33" spans="1:17">
      <c r="A33" s="300"/>
      <c r="B33" s="299" t="s">
        <v>816</v>
      </c>
      <c r="C33" s="477" t="s">
        <v>825</v>
      </c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</row>
    <row r="34" spans="1:17">
      <c r="A34" s="300"/>
      <c r="B34" s="299" t="s">
        <v>817</v>
      </c>
      <c r="C34" s="477" t="s">
        <v>826</v>
      </c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</row>
    <row r="35" spans="1:17">
      <c r="A35" s="300" t="s">
        <v>138</v>
      </c>
      <c r="B35" s="299" t="s">
        <v>818</v>
      </c>
      <c r="C35" s="297"/>
      <c r="D35" s="301">
        <v>85333</v>
      </c>
      <c r="E35" s="302">
        <v>16579</v>
      </c>
      <c r="F35" s="302">
        <v>2486</v>
      </c>
      <c r="G35" s="302">
        <v>14093</v>
      </c>
      <c r="H35" s="302">
        <v>16579</v>
      </c>
      <c r="I35" s="302">
        <v>2486</v>
      </c>
      <c r="J35" s="303"/>
      <c r="K35" s="303"/>
      <c r="L35" s="302">
        <v>2486</v>
      </c>
      <c r="M35" s="302">
        <v>14093</v>
      </c>
      <c r="N35" s="304"/>
      <c r="O35" s="303"/>
      <c r="P35" s="303"/>
      <c r="Q35" s="304">
        <v>14093</v>
      </c>
    </row>
    <row r="36" spans="1:17">
      <c r="A36" s="300"/>
      <c r="B36" s="299" t="s">
        <v>800</v>
      </c>
      <c r="C36" s="297"/>
      <c r="D36" s="297"/>
      <c r="E36" s="297"/>
      <c r="F36" s="297"/>
      <c r="G36" s="297"/>
      <c r="H36" s="305"/>
      <c r="I36" s="297"/>
      <c r="J36" s="297"/>
      <c r="K36" s="297"/>
      <c r="L36" s="297"/>
      <c r="M36" s="297"/>
      <c r="N36" s="297"/>
      <c r="O36" s="297"/>
      <c r="P36" s="297"/>
      <c r="Q36" s="297"/>
    </row>
    <row r="37" spans="1:17">
      <c r="A37" s="298"/>
      <c r="B37" s="299" t="s">
        <v>814</v>
      </c>
      <c r="C37" s="472" t="s">
        <v>823</v>
      </c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4"/>
    </row>
    <row r="38" spans="1:17">
      <c r="A38" s="300"/>
      <c r="B38" s="299" t="s">
        <v>815</v>
      </c>
      <c r="C38" s="477" t="s">
        <v>824</v>
      </c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477"/>
    </row>
    <row r="39" spans="1:17">
      <c r="A39" s="300"/>
      <c r="B39" s="299" t="s">
        <v>816</v>
      </c>
      <c r="C39" s="477" t="s">
        <v>825</v>
      </c>
      <c r="D39" s="477"/>
      <c r="E39" s="477"/>
      <c r="F39" s="477"/>
      <c r="G39" s="477"/>
      <c r="H39" s="477"/>
      <c r="I39" s="477"/>
      <c r="J39" s="477"/>
      <c r="K39" s="477"/>
      <c r="L39" s="477"/>
      <c r="M39" s="477"/>
      <c r="N39" s="477"/>
      <c r="O39" s="477"/>
      <c r="P39" s="477"/>
      <c r="Q39" s="477"/>
    </row>
    <row r="40" spans="1:17">
      <c r="A40" s="300"/>
      <c r="B40" s="299" t="s">
        <v>817</v>
      </c>
      <c r="C40" s="472" t="s">
        <v>827</v>
      </c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4"/>
    </row>
    <row r="41" spans="1:17">
      <c r="A41" s="300"/>
      <c r="B41" s="299" t="s">
        <v>828</v>
      </c>
      <c r="C41" s="306"/>
      <c r="D41" s="307">
        <v>85333</v>
      </c>
      <c r="E41" s="304">
        <v>141899.79999999999</v>
      </c>
      <c r="F41" s="304">
        <v>21284.97</v>
      </c>
      <c r="G41" s="304">
        <v>120614.83</v>
      </c>
      <c r="H41" s="304">
        <v>141899.79999999999</v>
      </c>
      <c r="I41" s="304">
        <v>21284.97</v>
      </c>
      <c r="J41" s="304"/>
      <c r="K41" s="304"/>
      <c r="L41" s="304">
        <v>21284.97</v>
      </c>
      <c r="M41" s="304">
        <v>120614.83</v>
      </c>
      <c r="N41" s="304"/>
      <c r="O41" s="304"/>
      <c r="P41" s="304"/>
      <c r="Q41" s="304">
        <v>120614.83</v>
      </c>
    </row>
    <row r="42" spans="1:17">
      <c r="A42" s="308"/>
      <c r="B42" s="309" t="s">
        <v>814</v>
      </c>
      <c r="C42" s="478" t="s">
        <v>823</v>
      </c>
      <c r="D42" s="479"/>
      <c r="E42" s="479"/>
      <c r="F42" s="479"/>
      <c r="G42" s="479"/>
      <c r="H42" s="479"/>
      <c r="I42" s="479"/>
      <c r="J42" s="479"/>
      <c r="K42" s="479"/>
      <c r="L42" s="479"/>
      <c r="M42" s="479"/>
      <c r="N42" s="479"/>
      <c r="O42" s="479"/>
      <c r="P42" s="479"/>
      <c r="Q42" s="480"/>
    </row>
    <row r="43" spans="1:17">
      <c r="A43" s="310"/>
      <c r="B43" s="309" t="s">
        <v>815</v>
      </c>
      <c r="C43" s="478" t="s">
        <v>829</v>
      </c>
      <c r="D43" s="479"/>
      <c r="E43" s="479"/>
      <c r="F43" s="479"/>
      <c r="G43" s="479"/>
      <c r="H43" s="479"/>
      <c r="I43" s="479"/>
      <c r="J43" s="479"/>
      <c r="K43" s="479"/>
      <c r="L43" s="479"/>
      <c r="M43" s="479"/>
      <c r="N43" s="479"/>
      <c r="O43" s="479"/>
      <c r="P43" s="479"/>
      <c r="Q43" s="480"/>
    </row>
    <row r="44" spans="1:17">
      <c r="A44" s="310"/>
      <c r="B44" s="309" t="s">
        <v>816</v>
      </c>
      <c r="C44" s="478" t="s">
        <v>830</v>
      </c>
      <c r="D44" s="479"/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79"/>
      <c r="Q44" s="480"/>
    </row>
    <row r="45" spans="1:17">
      <c r="A45" s="310"/>
      <c r="B45" s="299" t="s">
        <v>817</v>
      </c>
      <c r="C45" s="478" t="s">
        <v>831</v>
      </c>
      <c r="D45" s="479"/>
      <c r="E45" s="479"/>
      <c r="F45" s="479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80"/>
    </row>
    <row r="46" spans="1:17">
      <c r="A46" s="300" t="s">
        <v>138</v>
      </c>
      <c r="B46" s="299" t="s">
        <v>832</v>
      </c>
      <c r="C46" s="297"/>
      <c r="D46" s="301">
        <v>85395</v>
      </c>
      <c r="E46" s="302">
        <v>33083</v>
      </c>
      <c r="F46" s="302">
        <v>4962</v>
      </c>
      <c r="G46" s="302">
        <v>28121</v>
      </c>
      <c r="H46" s="302">
        <v>33083</v>
      </c>
      <c r="I46" s="302">
        <v>4962</v>
      </c>
      <c r="J46" s="303"/>
      <c r="K46" s="303"/>
      <c r="L46" s="302">
        <v>4962</v>
      </c>
      <c r="M46" s="302">
        <v>28121</v>
      </c>
      <c r="N46" s="302"/>
      <c r="O46" s="303"/>
      <c r="P46" s="303"/>
      <c r="Q46" s="302">
        <v>28121</v>
      </c>
    </row>
    <row r="47" spans="1:17">
      <c r="A47" s="311" t="s">
        <v>148</v>
      </c>
      <c r="B47" s="312" t="s">
        <v>833</v>
      </c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</row>
    <row r="48" spans="1:17">
      <c r="A48" s="308"/>
      <c r="B48" s="309" t="s">
        <v>814</v>
      </c>
      <c r="C48" s="477" t="s">
        <v>823</v>
      </c>
      <c r="D48" s="477"/>
      <c r="E48" s="477"/>
      <c r="F48" s="477"/>
      <c r="G48" s="477"/>
      <c r="H48" s="477"/>
      <c r="I48" s="477"/>
      <c r="J48" s="477"/>
      <c r="K48" s="477"/>
      <c r="L48" s="477"/>
      <c r="M48" s="477"/>
      <c r="N48" s="477"/>
      <c r="O48" s="477"/>
      <c r="P48" s="477"/>
      <c r="Q48" s="477"/>
    </row>
    <row r="49" spans="1:17">
      <c r="A49" s="310"/>
      <c r="B49" s="309" t="s">
        <v>815</v>
      </c>
      <c r="C49" s="477" t="s">
        <v>834</v>
      </c>
      <c r="D49" s="477"/>
      <c r="E49" s="477"/>
      <c r="F49" s="477"/>
      <c r="G49" s="477"/>
      <c r="H49" s="477"/>
      <c r="I49" s="477"/>
      <c r="J49" s="477"/>
      <c r="K49" s="477"/>
      <c r="L49" s="477"/>
      <c r="M49" s="477"/>
      <c r="N49" s="477"/>
      <c r="O49" s="477"/>
      <c r="P49" s="477"/>
      <c r="Q49" s="477"/>
    </row>
    <row r="50" spans="1:17">
      <c r="A50" s="310"/>
      <c r="B50" s="309" t="s">
        <v>816</v>
      </c>
      <c r="C50" s="477" t="s">
        <v>835</v>
      </c>
      <c r="D50" s="477"/>
      <c r="E50" s="477"/>
      <c r="F50" s="477"/>
      <c r="G50" s="477"/>
      <c r="H50" s="477"/>
      <c r="I50" s="477"/>
      <c r="J50" s="477"/>
      <c r="K50" s="477"/>
      <c r="L50" s="477"/>
      <c r="M50" s="477"/>
      <c r="N50" s="477"/>
      <c r="O50" s="477"/>
      <c r="P50" s="477"/>
      <c r="Q50" s="477"/>
    </row>
    <row r="51" spans="1:17">
      <c r="A51" s="310"/>
      <c r="B51" s="299" t="s">
        <v>817</v>
      </c>
      <c r="C51" s="477" t="s">
        <v>836</v>
      </c>
      <c r="D51" s="477"/>
      <c r="E51" s="477"/>
      <c r="F51" s="477"/>
      <c r="G51" s="477"/>
      <c r="H51" s="477"/>
      <c r="I51" s="477"/>
      <c r="J51" s="477"/>
      <c r="K51" s="477"/>
      <c r="L51" s="477"/>
      <c r="M51" s="477"/>
      <c r="N51" s="477"/>
      <c r="O51" s="477"/>
      <c r="P51" s="477"/>
      <c r="Q51" s="477"/>
    </row>
    <row r="52" spans="1:17">
      <c r="A52" s="300" t="s">
        <v>138</v>
      </c>
      <c r="B52" s="299" t="s">
        <v>818</v>
      </c>
      <c r="C52" s="297"/>
      <c r="D52" s="301">
        <v>85395</v>
      </c>
      <c r="E52" s="302"/>
      <c r="F52" s="302"/>
      <c r="G52" s="302"/>
      <c r="H52" s="302"/>
      <c r="I52" s="302"/>
      <c r="J52" s="303"/>
      <c r="K52" s="303"/>
      <c r="L52" s="302"/>
      <c r="M52" s="302"/>
      <c r="N52" s="302"/>
      <c r="O52" s="303"/>
      <c r="P52" s="303"/>
      <c r="Q52" s="302"/>
    </row>
    <row r="53" spans="1:17">
      <c r="A53" s="310"/>
      <c r="B53" s="299" t="s">
        <v>800</v>
      </c>
      <c r="C53" s="297"/>
      <c r="D53" s="297"/>
      <c r="E53" s="304">
        <v>227275</v>
      </c>
      <c r="F53" s="304">
        <v>34092</v>
      </c>
      <c r="G53" s="304">
        <v>193183</v>
      </c>
      <c r="H53" s="304">
        <v>227275</v>
      </c>
      <c r="I53" s="304">
        <v>34092</v>
      </c>
      <c r="J53" s="306"/>
      <c r="K53" s="306"/>
      <c r="L53" s="304">
        <v>34092</v>
      </c>
      <c r="M53" s="304">
        <v>193183</v>
      </c>
      <c r="N53" s="306"/>
      <c r="O53" s="306"/>
      <c r="P53" s="306"/>
      <c r="Q53" s="304">
        <v>193183</v>
      </c>
    </row>
    <row r="54" spans="1:17">
      <c r="A54" s="311" t="s">
        <v>148</v>
      </c>
      <c r="B54" s="312" t="s">
        <v>833</v>
      </c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</row>
    <row r="55" spans="1:17">
      <c r="A55" s="467" t="s">
        <v>837</v>
      </c>
      <c r="B55" s="467"/>
      <c r="C55" s="476" t="s">
        <v>813</v>
      </c>
      <c r="D55" s="476"/>
      <c r="E55" s="313">
        <v>418836.8</v>
      </c>
      <c r="F55" s="313">
        <v>62824.97</v>
      </c>
      <c r="G55" s="313">
        <v>356011.83</v>
      </c>
      <c r="H55" s="313">
        <v>418836.8</v>
      </c>
      <c r="I55" s="313">
        <v>62824.97</v>
      </c>
      <c r="J55" s="313"/>
      <c r="K55" s="313"/>
      <c r="L55" s="313">
        <v>62824.97</v>
      </c>
      <c r="M55" s="313">
        <v>356011.83</v>
      </c>
      <c r="N55" s="313"/>
      <c r="O55" s="313"/>
      <c r="P55" s="313"/>
      <c r="Q55" s="313">
        <v>356011.83</v>
      </c>
    </row>
    <row r="56" spans="1:17">
      <c r="B56" s="314"/>
    </row>
    <row r="57" spans="1:17">
      <c r="B57" s="314"/>
    </row>
    <row r="58" spans="1:17">
      <c r="B58" s="314"/>
    </row>
    <row r="59" spans="1:17">
      <c r="B59" s="314"/>
    </row>
    <row r="60" spans="1:17">
      <c r="B60" s="314"/>
    </row>
    <row r="61" spans="1:17">
      <c r="B61" s="314"/>
    </row>
  </sheetData>
  <mergeCells count="42">
    <mergeCell ref="C50:Q50"/>
    <mergeCell ref="C51:Q51"/>
    <mergeCell ref="A55:B55"/>
    <mergeCell ref="C55:D55"/>
    <mergeCell ref="C42:Q42"/>
    <mergeCell ref="C43:Q43"/>
    <mergeCell ref="C44:Q44"/>
    <mergeCell ref="C45:Q45"/>
    <mergeCell ref="C48:Q48"/>
    <mergeCell ref="C49:Q49"/>
    <mergeCell ref="I10:L10"/>
    <mergeCell ref="M10:Q10"/>
    <mergeCell ref="I11:I12"/>
    <mergeCell ref="J11:L11"/>
    <mergeCell ref="C40:Q40"/>
    <mergeCell ref="M11:M12"/>
    <mergeCell ref="N11:Q11"/>
    <mergeCell ref="C14:D14"/>
    <mergeCell ref="C30:D30"/>
    <mergeCell ref="C31:Q31"/>
    <mergeCell ref="C32:Q32"/>
    <mergeCell ref="C33:Q33"/>
    <mergeCell ref="C34:Q34"/>
    <mergeCell ref="C37:Q37"/>
    <mergeCell ref="C38:Q38"/>
    <mergeCell ref="C39:Q39"/>
    <mergeCell ref="L1:Q1"/>
    <mergeCell ref="J2:Q2"/>
    <mergeCell ref="B3:Q3"/>
    <mergeCell ref="A5:Q5"/>
    <mergeCell ref="A7:A12"/>
    <mergeCell ref="B7:B12"/>
    <mergeCell ref="C7:C12"/>
    <mergeCell ref="D7:D12"/>
    <mergeCell ref="E7:E12"/>
    <mergeCell ref="F7:G7"/>
    <mergeCell ref="H7:Q7"/>
    <mergeCell ref="F8:F12"/>
    <mergeCell ref="G8:G12"/>
    <mergeCell ref="H8:Q8"/>
    <mergeCell ref="H9:H12"/>
    <mergeCell ref="I9:Q9"/>
  </mergeCells>
  <printOptions horizontalCentered="1"/>
  <pageMargins left="3.937007874015748E-2" right="3.937007874015748E-2" top="7.874015748031496E-2" bottom="7.874015748031496E-2" header="7.874015748031496E-2" footer="7.874015748031496E-2"/>
  <pageSetup paperSize="9" scale="6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showGridLines="0" workbookViewId="0">
      <selection activeCell="B2" sqref="B2:J2"/>
    </sheetView>
  </sheetViews>
  <sheetFormatPr defaultRowHeight="12.75"/>
  <cols>
    <col min="1" max="1" width="2.140625" style="328" customWidth="1"/>
    <col min="2" max="2" width="7.28515625" style="328" customWidth="1"/>
    <col min="3" max="3" width="8" style="328" customWidth="1"/>
    <col min="4" max="4" width="8.42578125" style="328" customWidth="1"/>
    <col min="5" max="5" width="49.140625" style="328" customWidth="1"/>
    <col min="6" max="6" width="15.85546875" style="328" customWidth="1"/>
    <col min="7" max="7" width="15.42578125" style="328" customWidth="1"/>
    <col min="8" max="8" width="9.85546875" style="328" customWidth="1"/>
    <col min="9" max="9" width="4.5703125" style="328" customWidth="1"/>
    <col min="10" max="10" width="1" style="328" customWidth="1"/>
    <col min="11" max="256" width="9.140625" style="328"/>
    <col min="257" max="257" width="2.140625" style="328" customWidth="1"/>
    <col min="258" max="258" width="7.28515625" style="328" customWidth="1"/>
    <col min="259" max="259" width="8" style="328" customWidth="1"/>
    <col min="260" max="260" width="8.42578125" style="328" customWidth="1"/>
    <col min="261" max="261" width="49.140625" style="328" customWidth="1"/>
    <col min="262" max="262" width="15.85546875" style="328" customWidth="1"/>
    <col min="263" max="263" width="15.42578125" style="328" customWidth="1"/>
    <col min="264" max="264" width="9.85546875" style="328" customWidth="1"/>
    <col min="265" max="265" width="4.5703125" style="328" customWidth="1"/>
    <col min="266" max="266" width="1" style="328" customWidth="1"/>
    <col min="267" max="512" width="9.140625" style="328"/>
    <col min="513" max="513" width="2.140625" style="328" customWidth="1"/>
    <col min="514" max="514" width="7.28515625" style="328" customWidth="1"/>
    <col min="515" max="515" width="8" style="328" customWidth="1"/>
    <col min="516" max="516" width="8.42578125" style="328" customWidth="1"/>
    <col min="517" max="517" width="49.140625" style="328" customWidth="1"/>
    <col min="518" max="518" width="15.85546875" style="328" customWidth="1"/>
    <col min="519" max="519" width="15.42578125" style="328" customWidth="1"/>
    <col min="520" max="520" width="9.85546875" style="328" customWidth="1"/>
    <col min="521" max="521" width="4.5703125" style="328" customWidth="1"/>
    <col min="522" max="522" width="1" style="328" customWidth="1"/>
    <col min="523" max="768" width="9.140625" style="328"/>
    <col min="769" max="769" width="2.140625" style="328" customWidth="1"/>
    <col min="770" max="770" width="7.28515625" style="328" customWidth="1"/>
    <col min="771" max="771" width="8" style="328" customWidth="1"/>
    <col min="772" max="772" width="8.42578125" style="328" customWidth="1"/>
    <col min="773" max="773" width="49.140625" style="328" customWidth="1"/>
    <col min="774" max="774" width="15.85546875" style="328" customWidth="1"/>
    <col min="775" max="775" width="15.42578125" style="328" customWidth="1"/>
    <col min="776" max="776" width="9.85546875" style="328" customWidth="1"/>
    <col min="777" max="777" width="4.5703125" style="328" customWidth="1"/>
    <col min="778" max="778" width="1" style="328" customWidth="1"/>
    <col min="779" max="1024" width="9.140625" style="328"/>
    <col min="1025" max="1025" width="2.140625" style="328" customWidth="1"/>
    <col min="1026" max="1026" width="7.28515625" style="328" customWidth="1"/>
    <col min="1027" max="1027" width="8" style="328" customWidth="1"/>
    <col min="1028" max="1028" width="8.42578125" style="328" customWidth="1"/>
    <col min="1029" max="1029" width="49.140625" style="328" customWidth="1"/>
    <col min="1030" max="1030" width="15.85546875" style="328" customWidth="1"/>
    <col min="1031" max="1031" width="15.42578125" style="328" customWidth="1"/>
    <col min="1032" max="1032" width="9.85546875" style="328" customWidth="1"/>
    <col min="1033" max="1033" width="4.5703125" style="328" customWidth="1"/>
    <col min="1034" max="1034" width="1" style="328" customWidth="1"/>
    <col min="1035" max="1280" width="9.140625" style="328"/>
    <col min="1281" max="1281" width="2.140625" style="328" customWidth="1"/>
    <col min="1282" max="1282" width="7.28515625" style="328" customWidth="1"/>
    <col min="1283" max="1283" width="8" style="328" customWidth="1"/>
    <col min="1284" max="1284" width="8.42578125" style="328" customWidth="1"/>
    <col min="1285" max="1285" width="49.140625" style="328" customWidth="1"/>
    <col min="1286" max="1286" width="15.85546875" style="328" customWidth="1"/>
    <col min="1287" max="1287" width="15.42578125" style="328" customWidth="1"/>
    <col min="1288" max="1288" width="9.85546875" style="328" customWidth="1"/>
    <col min="1289" max="1289" width="4.5703125" style="328" customWidth="1"/>
    <col min="1290" max="1290" width="1" style="328" customWidth="1"/>
    <col min="1291" max="1536" width="9.140625" style="328"/>
    <col min="1537" max="1537" width="2.140625" style="328" customWidth="1"/>
    <col min="1538" max="1538" width="7.28515625" style="328" customWidth="1"/>
    <col min="1539" max="1539" width="8" style="328" customWidth="1"/>
    <col min="1540" max="1540" width="8.42578125" style="328" customWidth="1"/>
    <col min="1541" max="1541" width="49.140625" style="328" customWidth="1"/>
    <col min="1542" max="1542" width="15.85546875" style="328" customWidth="1"/>
    <col min="1543" max="1543" width="15.42578125" style="328" customWidth="1"/>
    <col min="1544" max="1544" width="9.85546875" style="328" customWidth="1"/>
    <col min="1545" max="1545" width="4.5703125" style="328" customWidth="1"/>
    <col min="1546" max="1546" width="1" style="328" customWidth="1"/>
    <col min="1547" max="1792" width="9.140625" style="328"/>
    <col min="1793" max="1793" width="2.140625" style="328" customWidth="1"/>
    <col min="1794" max="1794" width="7.28515625" style="328" customWidth="1"/>
    <col min="1795" max="1795" width="8" style="328" customWidth="1"/>
    <col min="1796" max="1796" width="8.42578125" style="328" customWidth="1"/>
    <col min="1797" max="1797" width="49.140625" style="328" customWidth="1"/>
    <col min="1798" max="1798" width="15.85546875" style="328" customWidth="1"/>
    <col min="1799" max="1799" width="15.42578125" style="328" customWidth="1"/>
    <col min="1800" max="1800" width="9.85546875" style="328" customWidth="1"/>
    <col min="1801" max="1801" width="4.5703125" style="328" customWidth="1"/>
    <col min="1802" max="1802" width="1" style="328" customWidth="1"/>
    <col min="1803" max="2048" width="9.140625" style="328"/>
    <col min="2049" max="2049" width="2.140625" style="328" customWidth="1"/>
    <col min="2050" max="2050" width="7.28515625" style="328" customWidth="1"/>
    <col min="2051" max="2051" width="8" style="328" customWidth="1"/>
    <col min="2052" max="2052" width="8.42578125" style="328" customWidth="1"/>
    <col min="2053" max="2053" width="49.140625" style="328" customWidth="1"/>
    <col min="2054" max="2054" width="15.85546875" style="328" customWidth="1"/>
    <col min="2055" max="2055" width="15.42578125" style="328" customWidth="1"/>
    <col min="2056" max="2056" width="9.85546875" style="328" customWidth="1"/>
    <col min="2057" max="2057" width="4.5703125" style="328" customWidth="1"/>
    <col min="2058" max="2058" width="1" style="328" customWidth="1"/>
    <col min="2059" max="2304" width="9.140625" style="328"/>
    <col min="2305" max="2305" width="2.140625" style="328" customWidth="1"/>
    <col min="2306" max="2306" width="7.28515625" style="328" customWidth="1"/>
    <col min="2307" max="2307" width="8" style="328" customWidth="1"/>
    <col min="2308" max="2308" width="8.42578125" style="328" customWidth="1"/>
    <col min="2309" max="2309" width="49.140625" style="328" customWidth="1"/>
    <col min="2310" max="2310" width="15.85546875" style="328" customWidth="1"/>
    <col min="2311" max="2311" width="15.42578125" style="328" customWidth="1"/>
    <col min="2312" max="2312" width="9.85546875" style="328" customWidth="1"/>
    <col min="2313" max="2313" width="4.5703125" style="328" customWidth="1"/>
    <col min="2314" max="2314" width="1" style="328" customWidth="1"/>
    <col min="2315" max="2560" width="9.140625" style="328"/>
    <col min="2561" max="2561" width="2.140625" style="328" customWidth="1"/>
    <col min="2562" max="2562" width="7.28515625" style="328" customWidth="1"/>
    <col min="2563" max="2563" width="8" style="328" customWidth="1"/>
    <col min="2564" max="2564" width="8.42578125" style="328" customWidth="1"/>
    <col min="2565" max="2565" width="49.140625" style="328" customWidth="1"/>
    <col min="2566" max="2566" width="15.85546875" style="328" customWidth="1"/>
    <col min="2567" max="2567" width="15.42578125" style="328" customWidth="1"/>
    <col min="2568" max="2568" width="9.85546875" style="328" customWidth="1"/>
    <col min="2569" max="2569" width="4.5703125" style="328" customWidth="1"/>
    <col min="2570" max="2570" width="1" style="328" customWidth="1"/>
    <col min="2571" max="2816" width="9.140625" style="328"/>
    <col min="2817" max="2817" width="2.140625" style="328" customWidth="1"/>
    <col min="2818" max="2818" width="7.28515625" style="328" customWidth="1"/>
    <col min="2819" max="2819" width="8" style="328" customWidth="1"/>
    <col min="2820" max="2820" width="8.42578125" style="328" customWidth="1"/>
    <col min="2821" max="2821" width="49.140625" style="328" customWidth="1"/>
    <col min="2822" max="2822" width="15.85546875" style="328" customWidth="1"/>
    <col min="2823" max="2823" width="15.42578125" style="328" customWidth="1"/>
    <col min="2824" max="2824" width="9.85546875" style="328" customWidth="1"/>
    <col min="2825" max="2825" width="4.5703125" style="328" customWidth="1"/>
    <col min="2826" max="2826" width="1" style="328" customWidth="1"/>
    <col min="2827" max="3072" width="9.140625" style="328"/>
    <col min="3073" max="3073" width="2.140625" style="328" customWidth="1"/>
    <col min="3074" max="3074" width="7.28515625" style="328" customWidth="1"/>
    <col min="3075" max="3075" width="8" style="328" customWidth="1"/>
    <col min="3076" max="3076" width="8.42578125" style="328" customWidth="1"/>
    <col min="3077" max="3077" width="49.140625" style="328" customWidth="1"/>
    <col min="3078" max="3078" width="15.85546875" style="328" customWidth="1"/>
    <col min="3079" max="3079" width="15.42578125" style="328" customWidth="1"/>
    <col min="3080" max="3080" width="9.85546875" style="328" customWidth="1"/>
    <col min="3081" max="3081" width="4.5703125" style="328" customWidth="1"/>
    <col min="3082" max="3082" width="1" style="328" customWidth="1"/>
    <col min="3083" max="3328" width="9.140625" style="328"/>
    <col min="3329" max="3329" width="2.140625" style="328" customWidth="1"/>
    <col min="3330" max="3330" width="7.28515625" style="328" customWidth="1"/>
    <col min="3331" max="3331" width="8" style="328" customWidth="1"/>
    <col min="3332" max="3332" width="8.42578125" style="328" customWidth="1"/>
    <col min="3333" max="3333" width="49.140625" style="328" customWidth="1"/>
    <col min="3334" max="3334" width="15.85546875" style="328" customWidth="1"/>
    <col min="3335" max="3335" width="15.42578125" style="328" customWidth="1"/>
    <col min="3336" max="3336" width="9.85546875" style="328" customWidth="1"/>
    <col min="3337" max="3337" width="4.5703125" style="328" customWidth="1"/>
    <col min="3338" max="3338" width="1" style="328" customWidth="1"/>
    <col min="3339" max="3584" width="9.140625" style="328"/>
    <col min="3585" max="3585" width="2.140625" style="328" customWidth="1"/>
    <col min="3586" max="3586" width="7.28515625" style="328" customWidth="1"/>
    <col min="3587" max="3587" width="8" style="328" customWidth="1"/>
    <col min="3588" max="3588" width="8.42578125" style="328" customWidth="1"/>
    <col min="3589" max="3589" width="49.140625" style="328" customWidth="1"/>
    <col min="3590" max="3590" width="15.85546875" style="328" customWidth="1"/>
    <col min="3591" max="3591" width="15.42578125" style="328" customWidth="1"/>
    <col min="3592" max="3592" width="9.85546875" style="328" customWidth="1"/>
    <col min="3593" max="3593" width="4.5703125" style="328" customWidth="1"/>
    <col min="3594" max="3594" width="1" style="328" customWidth="1"/>
    <col min="3595" max="3840" width="9.140625" style="328"/>
    <col min="3841" max="3841" width="2.140625" style="328" customWidth="1"/>
    <col min="3842" max="3842" width="7.28515625" style="328" customWidth="1"/>
    <col min="3843" max="3843" width="8" style="328" customWidth="1"/>
    <col min="3844" max="3844" width="8.42578125" style="328" customWidth="1"/>
    <col min="3845" max="3845" width="49.140625" style="328" customWidth="1"/>
    <col min="3846" max="3846" width="15.85546875" style="328" customWidth="1"/>
    <col min="3847" max="3847" width="15.42578125" style="328" customWidth="1"/>
    <col min="3848" max="3848" width="9.85546875" style="328" customWidth="1"/>
    <col min="3849" max="3849" width="4.5703125" style="328" customWidth="1"/>
    <col min="3850" max="3850" width="1" style="328" customWidth="1"/>
    <col min="3851" max="4096" width="9.140625" style="328"/>
    <col min="4097" max="4097" width="2.140625" style="328" customWidth="1"/>
    <col min="4098" max="4098" width="7.28515625" style="328" customWidth="1"/>
    <col min="4099" max="4099" width="8" style="328" customWidth="1"/>
    <col min="4100" max="4100" width="8.42578125" style="328" customWidth="1"/>
    <col min="4101" max="4101" width="49.140625" style="328" customWidth="1"/>
    <col min="4102" max="4102" width="15.85546875" style="328" customWidth="1"/>
    <col min="4103" max="4103" width="15.42578125" style="328" customWidth="1"/>
    <col min="4104" max="4104" width="9.85546875" style="328" customWidth="1"/>
    <col min="4105" max="4105" width="4.5703125" style="328" customWidth="1"/>
    <col min="4106" max="4106" width="1" style="328" customWidth="1"/>
    <col min="4107" max="4352" width="9.140625" style="328"/>
    <col min="4353" max="4353" width="2.140625" style="328" customWidth="1"/>
    <col min="4354" max="4354" width="7.28515625" style="328" customWidth="1"/>
    <col min="4355" max="4355" width="8" style="328" customWidth="1"/>
    <col min="4356" max="4356" width="8.42578125" style="328" customWidth="1"/>
    <col min="4357" max="4357" width="49.140625" style="328" customWidth="1"/>
    <col min="4358" max="4358" width="15.85546875" style="328" customWidth="1"/>
    <col min="4359" max="4359" width="15.42578125" style="328" customWidth="1"/>
    <col min="4360" max="4360" width="9.85546875" style="328" customWidth="1"/>
    <col min="4361" max="4361" width="4.5703125" style="328" customWidth="1"/>
    <col min="4362" max="4362" width="1" style="328" customWidth="1"/>
    <col min="4363" max="4608" width="9.140625" style="328"/>
    <col min="4609" max="4609" width="2.140625" style="328" customWidth="1"/>
    <col min="4610" max="4610" width="7.28515625" style="328" customWidth="1"/>
    <col min="4611" max="4611" width="8" style="328" customWidth="1"/>
    <col min="4612" max="4612" width="8.42578125" style="328" customWidth="1"/>
    <col min="4613" max="4613" width="49.140625" style="328" customWidth="1"/>
    <col min="4614" max="4614" width="15.85546875" style="328" customWidth="1"/>
    <col min="4615" max="4615" width="15.42578125" style="328" customWidth="1"/>
    <col min="4616" max="4616" width="9.85546875" style="328" customWidth="1"/>
    <col min="4617" max="4617" width="4.5703125" style="328" customWidth="1"/>
    <col min="4618" max="4618" width="1" style="328" customWidth="1"/>
    <col min="4619" max="4864" width="9.140625" style="328"/>
    <col min="4865" max="4865" width="2.140625" style="328" customWidth="1"/>
    <col min="4866" max="4866" width="7.28515625" style="328" customWidth="1"/>
    <col min="4867" max="4867" width="8" style="328" customWidth="1"/>
    <col min="4868" max="4868" width="8.42578125" style="328" customWidth="1"/>
    <col min="4869" max="4869" width="49.140625" style="328" customWidth="1"/>
    <col min="4870" max="4870" width="15.85546875" style="328" customWidth="1"/>
    <col min="4871" max="4871" width="15.42578125" style="328" customWidth="1"/>
    <col min="4872" max="4872" width="9.85546875" style="328" customWidth="1"/>
    <col min="4873" max="4873" width="4.5703125" style="328" customWidth="1"/>
    <col min="4874" max="4874" width="1" style="328" customWidth="1"/>
    <col min="4875" max="5120" width="9.140625" style="328"/>
    <col min="5121" max="5121" width="2.140625" style="328" customWidth="1"/>
    <col min="5122" max="5122" width="7.28515625" style="328" customWidth="1"/>
    <col min="5123" max="5123" width="8" style="328" customWidth="1"/>
    <col min="5124" max="5124" width="8.42578125" style="328" customWidth="1"/>
    <col min="5125" max="5125" width="49.140625" style="328" customWidth="1"/>
    <col min="5126" max="5126" width="15.85546875" style="328" customWidth="1"/>
    <col min="5127" max="5127" width="15.42578125" style="328" customWidth="1"/>
    <col min="5128" max="5128" width="9.85546875" style="328" customWidth="1"/>
    <col min="5129" max="5129" width="4.5703125" style="328" customWidth="1"/>
    <col min="5130" max="5130" width="1" style="328" customWidth="1"/>
    <col min="5131" max="5376" width="9.140625" style="328"/>
    <col min="5377" max="5377" width="2.140625" style="328" customWidth="1"/>
    <col min="5378" max="5378" width="7.28515625" style="328" customWidth="1"/>
    <col min="5379" max="5379" width="8" style="328" customWidth="1"/>
    <col min="5380" max="5380" width="8.42578125" style="328" customWidth="1"/>
    <col min="5381" max="5381" width="49.140625" style="328" customWidth="1"/>
    <col min="5382" max="5382" width="15.85546875" style="328" customWidth="1"/>
    <col min="5383" max="5383" width="15.42578125" style="328" customWidth="1"/>
    <col min="5384" max="5384" width="9.85546875" style="328" customWidth="1"/>
    <col min="5385" max="5385" width="4.5703125" style="328" customWidth="1"/>
    <col min="5386" max="5386" width="1" style="328" customWidth="1"/>
    <col min="5387" max="5632" width="9.140625" style="328"/>
    <col min="5633" max="5633" width="2.140625" style="328" customWidth="1"/>
    <col min="5634" max="5634" width="7.28515625" style="328" customWidth="1"/>
    <col min="5635" max="5635" width="8" style="328" customWidth="1"/>
    <col min="5636" max="5636" width="8.42578125" style="328" customWidth="1"/>
    <col min="5637" max="5637" width="49.140625" style="328" customWidth="1"/>
    <col min="5638" max="5638" width="15.85546875" style="328" customWidth="1"/>
    <col min="5639" max="5639" width="15.42578125" style="328" customWidth="1"/>
    <col min="5640" max="5640" width="9.85546875" style="328" customWidth="1"/>
    <col min="5641" max="5641" width="4.5703125" style="328" customWidth="1"/>
    <col min="5642" max="5642" width="1" style="328" customWidth="1"/>
    <col min="5643" max="5888" width="9.140625" style="328"/>
    <col min="5889" max="5889" width="2.140625" style="328" customWidth="1"/>
    <col min="5890" max="5890" width="7.28515625" style="328" customWidth="1"/>
    <col min="5891" max="5891" width="8" style="328" customWidth="1"/>
    <col min="5892" max="5892" width="8.42578125" style="328" customWidth="1"/>
    <col min="5893" max="5893" width="49.140625" style="328" customWidth="1"/>
    <col min="5894" max="5894" width="15.85546875" style="328" customWidth="1"/>
    <col min="5895" max="5895" width="15.42578125" style="328" customWidth="1"/>
    <col min="5896" max="5896" width="9.85546875" style="328" customWidth="1"/>
    <col min="5897" max="5897" width="4.5703125" style="328" customWidth="1"/>
    <col min="5898" max="5898" width="1" style="328" customWidth="1"/>
    <col min="5899" max="6144" width="9.140625" style="328"/>
    <col min="6145" max="6145" width="2.140625" style="328" customWidth="1"/>
    <col min="6146" max="6146" width="7.28515625" style="328" customWidth="1"/>
    <col min="6147" max="6147" width="8" style="328" customWidth="1"/>
    <col min="6148" max="6148" width="8.42578125" style="328" customWidth="1"/>
    <col min="6149" max="6149" width="49.140625" style="328" customWidth="1"/>
    <col min="6150" max="6150" width="15.85546875" style="328" customWidth="1"/>
    <col min="6151" max="6151" width="15.42578125" style="328" customWidth="1"/>
    <col min="6152" max="6152" width="9.85546875" style="328" customWidth="1"/>
    <col min="6153" max="6153" width="4.5703125" style="328" customWidth="1"/>
    <col min="6154" max="6154" width="1" style="328" customWidth="1"/>
    <col min="6155" max="6400" width="9.140625" style="328"/>
    <col min="6401" max="6401" width="2.140625" style="328" customWidth="1"/>
    <col min="6402" max="6402" width="7.28515625" style="328" customWidth="1"/>
    <col min="6403" max="6403" width="8" style="328" customWidth="1"/>
    <col min="6404" max="6404" width="8.42578125" style="328" customWidth="1"/>
    <col min="6405" max="6405" width="49.140625" style="328" customWidth="1"/>
    <col min="6406" max="6406" width="15.85546875" style="328" customWidth="1"/>
    <col min="6407" max="6407" width="15.42578125" style="328" customWidth="1"/>
    <col min="6408" max="6408" width="9.85546875" style="328" customWidth="1"/>
    <col min="6409" max="6409" width="4.5703125" style="328" customWidth="1"/>
    <col min="6410" max="6410" width="1" style="328" customWidth="1"/>
    <col min="6411" max="6656" width="9.140625" style="328"/>
    <col min="6657" max="6657" width="2.140625" style="328" customWidth="1"/>
    <col min="6658" max="6658" width="7.28515625" style="328" customWidth="1"/>
    <col min="6659" max="6659" width="8" style="328" customWidth="1"/>
    <col min="6660" max="6660" width="8.42578125" style="328" customWidth="1"/>
    <col min="6661" max="6661" width="49.140625" style="328" customWidth="1"/>
    <col min="6662" max="6662" width="15.85546875" style="328" customWidth="1"/>
    <col min="6663" max="6663" width="15.42578125" style="328" customWidth="1"/>
    <col min="6664" max="6664" width="9.85546875" style="328" customWidth="1"/>
    <col min="6665" max="6665" width="4.5703125" style="328" customWidth="1"/>
    <col min="6666" max="6666" width="1" style="328" customWidth="1"/>
    <col min="6667" max="6912" width="9.140625" style="328"/>
    <col min="6913" max="6913" width="2.140625" style="328" customWidth="1"/>
    <col min="6914" max="6914" width="7.28515625" style="328" customWidth="1"/>
    <col min="6915" max="6915" width="8" style="328" customWidth="1"/>
    <col min="6916" max="6916" width="8.42578125" style="328" customWidth="1"/>
    <col min="6917" max="6917" width="49.140625" style="328" customWidth="1"/>
    <col min="6918" max="6918" width="15.85546875" style="328" customWidth="1"/>
    <col min="6919" max="6919" width="15.42578125" style="328" customWidth="1"/>
    <col min="6920" max="6920" width="9.85546875" style="328" customWidth="1"/>
    <col min="6921" max="6921" width="4.5703125" style="328" customWidth="1"/>
    <col min="6922" max="6922" width="1" style="328" customWidth="1"/>
    <col min="6923" max="7168" width="9.140625" style="328"/>
    <col min="7169" max="7169" width="2.140625" style="328" customWidth="1"/>
    <col min="7170" max="7170" width="7.28515625" style="328" customWidth="1"/>
    <col min="7171" max="7171" width="8" style="328" customWidth="1"/>
    <col min="7172" max="7172" width="8.42578125" style="328" customWidth="1"/>
    <col min="7173" max="7173" width="49.140625" style="328" customWidth="1"/>
    <col min="7174" max="7174" width="15.85546875" style="328" customWidth="1"/>
    <col min="7175" max="7175" width="15.42578125" style="328" customWidth="1"/>
    <col min="7176" max="7176" width="9.85546875" style="328" customWidth="1"/>
    <col min="7177" max="7177" width="4.5703125" style="328" customWidth="1"/>
    <col min="7178" max="7178" width="1" style="328" customWidth="1"/>
    <col min="7179" max="7424" width="9.140625" style="328"/>
    <col min="7425" max="7425" width="2.140625" style="328" customWidth="1"/>
    <col min="7426" max="7426" width="7.28515625" style="328" customWidth="1"/>
    <col min="7427" max="7427" width="8" style="328" customWidth="1"/>
    <col min="7428" max="7428" width="8.42578125" style="328" customWidth="1"/>
    <col min="7429" max="7429" width="49.140625" style="328" customWidth="1"/>
    <col min="7430" max="7430" width="15.85546875" style="328" customWidth="1"/>
    <col min="7431" max="7431" width="15.42578125" style="328" customWidth="1"/>
    <col min="7432" max="7432" width="9.85546875" style="328" customWidth="1"/>
    <col min="7433" max="7433" width="4.5703125" style="328" customWidth="1"/>
    <col min="7434" max="7434" width="1" style="328" customWidth="1"/>
    <col min="7435" max="7680" width="9.140625" style="328"/>
    <col min="7681" max="7681" width="2.140625" style="328" customWidth="1"/>
    <col min="7682" max="7682" width="7.28515625" style="328" customWidth="1"/>
    <col min="7683" max="7683" width="8" style="328" customWidth="1"/>
    <col min="7684" max="7684" width="8.42578125" style="328" customWidth="1"/>
    <col min="7685" max="7685" width="49.140625" style="328" customWidth="1"/>
    <col min="7686" max="7686" width="15.85546875" style="328" customWidth="1"/>
    <col min="7687" max="7687" width="15.42578125" style="328" customWidth="1"/>
    <col min="7688" max="7688" width="9.85546875" style="328" customWidth="1"/>
    <col min="7689" max="7689" width="4.5703125" style="328" customWidth="1"/>
    <col min="7690" max="7690" width="1" style="328" customWidth="1"/>
    <col min="7691" max="7936" width="9.140625" style="328"/>
    <col min="7937" max="7937" width="2.140625" style="328" customWidth="1"/>
    <col min="7938" max="7938" width="7.28515625" style="328" customWidth="1"/>
    <col min="7939" max="7939" width="8" style="328" customWidth="1"/>
    <col min="7940" max="7940" width="8.42578125" style="328" customWidth="1"/>
    <col min="7941" max="7941" width="49.140625" style="328" customWidth="1"/>
    <col min="7942" max="7942" width="15.85546875" style="328" customWidth="1"/>
    <col min="7943" max="7943" width="15.42578125" style="328" customWidth="1"/>
    <col min="7944" max="7944" width="9.85546875" style="328" customWidth="1"/>
    <col min="7945" max="7945" width="4.5703125" style="328" customWidth="1"/>
    <col min="7946" max="7946" width="1" style="328" customWidth="1"/>
    <col min="7947" max="8192" width="9.140625" style="328"/>
    <col min="8193" max="8193" width="2.140625" style="328" customWidth="1"/>
    <col min="8194" max="8194" width="7.28515625" style="328" customWidth="1"/>
    <col min="8195" max="8195" width="8" style="328" customWidth="1"/>
    <col min="8196" max="8196" width="8.42578125" style="328" customWidth="1"/>
    <col min="8197" max="8197" width="49.140625" style="328" customWidth="1"/>
    <col min="8198" max="8198" width="15.85546875" style="328" customWidth="1"/>
    <col min="8199" max="8199" width="15.42578125" style="328" customWidth="1"/>
    <col min="8200" max="8200" width="9.85546875" style="328" customWidth="1"/>
    <col min="8201" max="8201" width="4.5703125" style="328" customWidth="1"/>
    <col min="8202" max="8202" width="1" style="328" customWidth="1"/>
    <col min="8203" max="8448" width="9.140625" style="328"/>
    <col min="8449" max="8449" width="2.140625" style="328" customWidth="1"/>
    <col min="8450" max="8450" width="7.28515625" style="328" customWidth="1"/>
    <col min="8451" max="8451" width="8" style="328" customWidth="1"/>
    <col min="8452" max="8452" width="8.42578125" style="328" customWidth="1"/>
    <col min="8453" max="8453" width="49.140625" style="328" customWidth="1"/>
    <col min="8454" max="8454" width="15.85546875" style="328" customWidth="1"/>
    <col min="8455" max="8455" width="15.42578125" style="328" customWidth="1"/>
    <col min="8456" max="8456" width="9.85546875" style="328" customWidth="1"/>
    <col min="8457" max="8457" width="4.5703125" style="328" customWidth="1"/>
    <col min="8458" max="8458" width="1" style="328" customWidth="1"/>
    <col min="8459" max="8704" width="9.140625" style="328"/>
    <col min="8705" max="8705" width="2.140625" style="328" customWidth="1"/>
    <col min="8706" max="8706" width="7.28515625" style="328" customWidth="1"/>
    <col min="8707" max="8707" width="8" style="328" customWidth="1"/>
    <col min="8708" max="8708" width="8.42578125" style="328" customWidth="1"/>
    <col min="8709" max="8709" width="49.140625" style="328" customWidth="1"/>
    <col min="8710" max="8710" width="15.85546875" style="328" customWidth="1"/>
    <col min="8711" max="8711" width="15.42578125" style="328" customWidth="1"/>
    <col min="8712" max="8712" width="9.85546875" style="328" customWidth="1"/>
    <col min="8713" max="8713" width="4.5703125" style="328" customWidth="1"/>
    <col min="8714" max="8714" width="1" style="328" customWidth="1"/>
    <col min="8715" max="8960" width="9.140625" style="328"/>
    <col min="8961" max="8961" width="2.140625" style="328" customWidth="1"/>
    <col min="8962" max="8962" width="7.28515625" style="328" customWidth="1"/>
    <col min="8963" max="8963" width="8" style="328" customWidth="1"/>
    <col min="8964" max="8964" width="8.42578125" style="328" customWidth="1"/>
    <col min="8965" max="8965" width="49.140625" style="328" customWidth="1"/>
    <col min="8966" max="8966" width="15.85546875" style="328" customWidth="1"/>
    <col min="8967" max="8967" width="15.42578125" style="328" customWidth="1"/>
    <col min="8968" max="8968" width="9.85546875" style="328" customWidth="1"/>
    <col min="8969" max="8969" width="4.5703125" style="328" customWidth="1"/>
    <col min="8970" max="8970" width="1" style="328" customWidth="1"/>
    <col min="8971" max="9216" width="9.140625" style="328"/>
    <col min="9217" max="9217" width="2.140625" style="328" customWidth="1"/>
    <col min="9218" max="9218" width="7.28515625" style="328" customWidth="1"/>
    <col min="9219" max="9219" width="8" style="328" customWidth="1"/>
    <col min="9220" max="9220" width="8.42578125" style="328" customWidth="1"/>
    <col min="9221" max="9221" width="49.140625" style="328" customWidth="1"/>
    <col min="9222" max="9222" width="15.85546875" style="328" customWidth="1"/>
    <col min="9223" max="9223" width="15.42578125" style="328" customWidth="1"/>
    <col min="9224" max="9224" width="9.85546875" style="328" customWidth="1"/>
    <col min="9225" max="9225" width="4.5703125" style="328" customWidth="1"/>
    <col min="9226" max="9226" width="1" style="328" customWidth="1"/>
    <col min="9227" max="9472" width="9.140625" style="328"/>
    <col min="9473" max="9473" width="2.140625" style="328" customWidth="1"/>
    <col min="9474" max="9474" width="7.28515625" style="328" customWidth="1"/>
    <col min="9475" max="9475" width="8" style="328" customWidth="1"/>
    <col min="9476" max="9476" width="8.42578125" style="328" customWidth="1"/>
    <col min="9477" max="9477" width="49.140625" style="328" customWidth="1"/>
    <col min="9478" max="9478" width="15.85546875" style="328" customWidth="1"/>
    <col min="9479" max="9479" width="15.42578125" style="328" customWidth="1"/>
    <col min="9480" max="9480" width="9.85546875" style="328" customWidth="1"/>
    <col min="9481" max="9481" width="4.5703125" style="328" customWidth="1"/>
    <col min="9482" max="9482" width="1" style="328" customWidth="1"/>
    <col min="9483" max="9728" width="9.140625" style="328"/>
    <col min="9729" max="9729" width="2.140625" style="328" customWidth="1"/>
    <col min="9730" max="9730" width="7.28515625" style="328" customWidth="1"/>
    <col min="9731" max="9731" width="8" style="328" customWidth="1"/>
    <col min="9732" max="9732" width="8.42578125" style="328" customWidth="1"/>
    <col min="9733" max="9733" width="49.140625" style="328" customWidth="1"/>
    <col min="9734" max="9734" width="15.85546875" style="328" customWidth="1"/>
    <col min="9735" max="9735" width="15.42578125" style="328" customWidth="1"/>
    <col min="9736" max="9736" width="9.85546875" style="328" customWidth="1"/>
    <col min="9737" max="9737" width="4.5703125" style="328" customWidth="1"/>
    <col min="9738" max="9738" width="1" style="328" customWidth="1"/>
    <col min="9739" max="9984" width="9.140625" style="328"/>
    <col min="9985" max="9985" width="2.140625" style="328" customWidth="1"/>
    <col min="9986" max="9986" width="7.28515625" style="328" customWidth="1"/>
    <col min="9987" max="9987" width="8" style="328" customWidth="1"/>
    <col min="9988" max="9988" width="8.42578125" style="328" customWidth="1"/>
    <col min="9989" max="9989" width="49.140625" style="328" customWidth="1"/>
    <col min="9990" max="9990" width="15.85546875" style="328" customWidth="1"/>
    <col min="9991" max="9991" width="15.42578125" style="328" customWidth="1"/>
    <col min="9992" max="9992" width="9.85546875" style="328" customWidth="1"/>
    <col min="9993" max="9993" width="4.5703125" style="328" customWidth="1"/>
    <col min="9994" max="9994" width="1" style="328" customWidth="1"/>
    <col min="9995" max="10240" width="9.140625" style="328"/>
    <col min="10241" max="10241" width="2.140625" style="328" customWidth="1"/>
    <col min="10242" max="10242" width="7.28515625" style="328" customWidth="1"/>
    <col min="10243" max="10243" width="8" style="328" customWidth="1"/>
    <col min="10244" max="10244" width="8.42578125" style="328" customWidth="1"/>
    <col min="10245" max="10245" width="49.140625" style="328" customWidth="1"/>
    <col min="10246" max="10246" width="15.85546875" style="328" customWidth="1"/>
    <col min="10247" max="10247" width="15.42578125" style="328" customWidth="1"/>
    <col min="10248" max="10248" width="9.85546875" style="328" customWidth="1"/>
    <col min="10249" max="10249" width="4.5703125" style="328" customWidth="1"/>
    <col min="10250" max="10250" width="1" style="328" customWidth="1"/>
    <col min="10251" max="10496" width="9.140625" style="328"/>
    <col min="10497" max="10497" width="2.140625" style="328" customWidth="1"/>
    <col min="10498" max="10498" width="7.28515625" style="328" customWidth="1"/>
    <col min="10499" max="10499" width="8" style="328" customWidth="1"/>
    <col min="10500" max="10500" width="8.42578125" style="328" customWidth="1"/>
    <col min="10501" max="10501" width="49.140625" style="328" customWidth="1"/>
    <col min="10502" max="10502" width="15.85546875" style="328" customWidth="1"/>
    <col min="10503" max="10503" width="15.42578125" style="328" customWidth="1"/>
    <col min="10504" max="10504" width="9.85546875" style="328" customWidth="1"/>
    <col min="10505" max="10505" width="4.5703125" style="328" customWidth="1"/>
    <col min="10506" max="10506" width="1" style="328" customWidth="1"/>
    <col min="10507" max="10752" width="9.140625" style="328"/>
    <col min="10753" max="10753" width="2.140625" style="328" customWidth="1"/>
    <col min="10754" max="10754" width="7.28515625" style="328" customWidth="1"/>
    <col min="10755" max="10755" width="8" style="328" customWidth="1"/>
    <col min="10756" max="10756" width="8.42578125" style="328" customWidth="1"/>
    <col min="10757" max="10757" width="49.140625" style="328" customWidth="1"/>
    <col min="10758" max="10758" width="15.85546875" style="328" customWidth="1"/>
    <col min="10759" max="10759" width="15.42578125" style="328" customWidth="1"/>
    <col min="10760" max="10760" width="9.85546875" style="328" customWidth="1"/>
    <col min="10761" max="10761" width="4.5703125" style="328" customWidth="1"/>
    <col min="10762" max="10762" width="1" style="328" customWidth="1"/>
    <col min="10763" max="11008" width="9.140625" style="328"/>
    <col min="11009" max="11009" width="2.140625" style="328" customWidth="1"/>
    <col min="11010" max="11010" width="7.28515625" style="328" customWidth="1"/>
    <col min="11011" max="11011" width="8" style="328" customWidth="1"/>
    <col min="11012" max="11012" width="8.42578125" style="328" customWidth="1"/>
    <col min="11013" max="11013" width="49.140625" style="328" customWidth="1"/>
    <col min="11014" max="11014" width="15.85546875" style="328" customWidth="1"/>
    <col min="11015" max="11015" width="15.42578125" style="328" customWidth="1"/>
    <col min="11016" max="11016" width="9.85546875" style="328" customWidth="1"/>
    <col min="11017" max="11017" width="4.5703125" style="328" customWidth="1"/>
    <col min="11018" max="11018" width="1" style="328" customWidth="1"/>
    <col min="11019" max="11264" width="9.140625" style="328"/>
    <col min="11265" max="11265" width="2.140625" style="328" customWidth="1"/>
    <col min="11266" max="11266" width="7.28515625" style="328" customWidth="1"/>
    <col min="11267" max="11267" width="8" style="328" customWidth="1"/>
    <col min="11268" max="11268" width="8.42578125" style="328" customWidth="1"/>
    <col min="11269" max="11269" width="49.140625" style="328" customWidth="1"/>
    <col min="11270" max="11270" width="15.85546875" style="328" customWidth="1"/>
    <col min="11271" max="11271" width="15.42578125" style="328" customWidth="1"/>
    <col min="11272" max="11272" width="9.85546875" style="328" customWidth="1"/>
    <col min="11273" max="11273" width="4.5703125" style="328" customWidth="1"/>
    <col min="11274" max="11274" width="1" style="328" customWidth="1"/>
    <col min="11275" max="11520" width="9.140625" style="328"/>
    <col min="11521" max="11521" width="2.140625" style="328" customWidth="1"/>
    <col min="11522" max="11522" width="7.28515625" style="328" customWidth="1"/>
    <col min="11523" max="11523" width="8" style="328" customWidth="1"/>
    <col min="11524" max="11524" width="8.42578125" style="328" customWidth="1"/>
    <col min="11525" max="11525" width="49.140625" style="328" customWidth="1"/>
    <col min="11526" max="11526" width="15.85546875" style="328" customWidth="1"/>
    <col min="11527" max="11527" width="15.42578125" style="328" customWidth="1"/>
    <col min="11528" max="11528" width="9.85546875" style="328" customWidth="1"/>
    <col min="11529" max="11529" width="4.5703125" style="328" customWidth="1"/>
    <col min="11530" max="11530" width="1" style="328" customWidth="1"/>
    <col min="11531" max="11776" width="9.140625" style="328"/>
    <col min="11777" max="11777" width="2.140625" style="328" customWidth="1"/>
    <col min="11778" max="11778" width="7.28515625" style="328" customWidth="1"/>
    <col min="11779" max="11779" width="8" style="328" customWidth="1"/>
    <col min="11780" max="11780" width="8.42578125" style="328" customWidth="1"/>
    <col min="11781" max="11781" width="49.140625" style="328" customWidth="1"/>
    <col min="11782" max="11782" width="15.85546875" style="328" customWidth="1"/>
    <col min="11783" max="11783" width="15.42578125" style="328" customWidth="1"/>
    <col min="11784" max="11784" width="9.85546875" style="328" customWidth="1"/>
    <col min="11785" max="11785" width="4.5703125" style="328" customWidth="1"/>
    <col min="11786" max="11786" width="1" style="328" customWidth="1"/>
    <col min="11787" max="12032" width="9.140625" style="328"/>
    <col min="12033" max="12033" width="2.140625" style="328" customWidth="1"/>
    <col min="12034" max="12034" width="7.28515625" style="328" customWidth="1"/>
    <col min="12035" max="12035" width="8" style="328" customWidth="1"/>
    <col min="12036" max="12036" width="8.42578125" style="328" customWidth="1"/>
    <col min="12037" max="12037" width="49.140625" style="328" customWidth="1"/>
    <col min="12038" max="12038" width="15.85546875" style="328" customWidth="1"/>
    <col min="12039" max="12039" width="15.42578125" style="328" customWidth="1"/>
    <col min="12040" max="12040" width="9.85546875" style="328" customWidth="1"/>
    <col min="12041" max="12041" width="4.5703125" style="328" customWidth="1"/>
    <col min="12042" max="12042" width="1" style="328" customWidth="1"/>
    <col min="12043" max="12288" width="9.140625" style="328"/>
    <col min="12289" max="12289" width="2.140625" style="328" customWidth="1"/>
    <col min="12290" max="12290" width="7.28515625" style="328" customWidth="1"/>
    <col min="12291" max="12291" width="8" style="328" customWidth="1"/>
    <col min="12292" max="12292" width="8.42578125" style="328" customWidth="1"/>
    <col min="12293" max="12293" width="49.140625" style="328" customWidth="1"/>
    <col min="12294" max="12294" width="15.85546875" style="328" customWidth="1"/>
    <col min="12295" max="12295" width="15.42578125" style="328" customWidth="1"/>
    <col min="12296" max="12296" width="9.85546875" style="328" customWidth="1"/>
    <col min="12297" max="12297" width="4.5703125" style="328" customWidth="1"/>
    <col min="12298" max="12298" width="1" style="328" customWidth="1"/>
    <col min="12299" max="12544" width="9.140625" style="328"/>
    <col min="12545" max="12545" width="2.140625" style="328" customWidth="1"/>
    <col min="12546" max="12546" width="7.28515625" style="328" customWidth="1"/>
    <col min="12547" max="12547" width="8" style="328" customWidth="1"/>
    <col min="12548" max="12548" width="8.42578125" style="328" customWidth="1"/>
    <col min="12549" max="12549" width="49.140625" style="328" customWidth="1"/>
    <col min="12550" max="12550" width="15.85546875" style="328" customWidth="1"/>
    <col min="12551" max="12551" width="15.42578125" style="328" customWidth="1"/>
    <col min="12552" max="12552" width="9.85546875" style="328" customWidth="1"/>
    <col min="12553" max="12553" width="4.5703125" style="328" customWidth="1"/>
    <col min="12554" max="12554" width="1" style="328" customWidth="1"/>
    <col min="12555" max="12800" width="9.140625" style="328"/>
    <col min="12801" max="12801" width="2.140625" style="328" customWidth="1"/>
    <col min="12802" max="12802" width="7.28515625" style="328" customWidth="1"/>
    <col min="12803" max="12803" width="8" style="328" customWidth="1"/>
    <col min="12804" max="12804" width="8.42578125" style="328" customWidth="1"/>
    <col min="12805" max="12805" width="49.140625" style="328" customWidth="1"/>
    <col min="12806" max="12806" width="15.85546875" style="328" customWidth="1"/>
    <col min="12807" max="12807" width="15.42578125" style="328" customWidth="1"/>
    <col min="12808" max="12808" width="9.85546875" style="328" customWidth="1"/>
    <col min="12809" max="12809" width="4.5703125" style="328" customWidth="1"/>
    <col min="12810" max="12810" width="1" style="328" customWidth="1"/>
    <col min="12811" max="13056" width="9.140625" style="328"/>
    <col min="13057" max="13057" width="2.140625" style="328" customWidth="1"/>
    <col min="13058" max="13058" width="7.28515625" style="328" customWidth="1"/>
    <col min="13059" max="13059" width="8" style="328" customWidth="1"/>
    <col min="13060" max="13060" width="8.42578125" style="328" customWidth="1"/>
    <col min="13061" max="13061" width="49.140625" style="328" customWidth="1"/>
    <col min="13062" max="13062" width="15.85546875" style="328" customWidth="1"/>
    <col min="13063" max="13063" width="15.42578125" style="328" customWidth="1"/>
    <col min="13064" max="13064" width="9.85546875" style="328" customWidth="1"/>
    <col min="13065" max="13065" width="4.5703125" style="328" customWidth="1"/>
    <col min="13066" max="13066" width="1" style="328" customWidth="1"/>
    <col min="13067" max="13312" width="9.140625" style="328"/>
    <col min="13313" max="13313" width="2.140625" style="328" customWidth="1"/>
    <col min="13314" max="13314" width="7.28515625" style="328" customWidth="1"/>
    <col min="13315" max="13315" width="8" style="328" customWidth="1"/>
    <col min="13316" max="13316" width="8.42578125" style="328" customWidth="1"/>
    <col min="13317" max="13317" width="49.140625" style="328" customWidth="1"/>
    <col min="13318" max="13318" width="15.85546875" style="328" customWidth="1"/>
    <col min="13319" max="13319" width="15.42578125" style="328" customWidth="1"/>
    <col min="13320" max="13320" width="9.85546875" style="328" customWidth="1"/>
    <col min="13321" max="13321" width="4.5703125" style="328" customWidth="1"/>
    <col min="13322" max="13322" width="1" style="328" customWidth="1"/>
    <col min="13323" max="13568" width="9.140625" style="328"/>
    <col min="13569" max="13569" width="2.140625" style="328" customWidth="1"/>
    <col min="13570" max="13570" width="7.28515625" style="328" customWidth="1"/>
    <col min="13571" max="13571" width="8" style="328" customWidth="1"/>
    <col min="13572" max="13572" width="8.42578125" style="328" customWidth="1"/>
    <col min="13573" max="13573" width="49.140625" style="328" customWidth="1"/>
    <col min="13574" max="13574" width="15.85546875" style="328" customWidth="1"/>
    <col min="13575" max="13575" width="15.42578125" style="328" customWidth="1"/>
    <col min="13576" max="13576" width="9.85546875" style="328" customWidth="1"/>
    <col min="13577" max="13577" width="4.5703125" style="328" customWidth="1"/>
    <col min="13578" max="13578" width="1" style="328" customWidth="1"/>
    <col min="13579" max="13824" width="9.140625" style="328"/>
    <col min="13825" max="13825" width="2.140625" style="328" customWidth="1"/>
    <col min="13826" max="13826" width="7.28515625" style="328" customWidth="1"/>
    <col min="13827" max="13827" width="8" style="328" customWidth="1"/>
    <col min="13828" max="13828" width="8.42578125" style="328" customWidth="1"/>
    <col min="13829" max="13829" width="49.140625" style="328" customWidth="1"/>
    <col min="13830" max="13830" width="15.85546875" style="328" customWidth="1"/>
    <col min="13831" max="13831" width="15.42578125" style="328" customWidth="1"/>
    <col min="13832" max="13832" width="9.85546875" style="328" customWidth="1"/>
    <col min="13833" max="13833" width="4.5703125" style="328" customWidth="1"/>
    <col min="13834" max="13834" width="1" style="328" customWidth="1"/>
    <col min="13835" max="14080" width="9.140625" style="328"/>
    <col min="14081" max="14081" width="2.140625" style="328" customWidth="1"/>
    <col min="14082" max="14082" width="7.28515625" style="328" customWidth="1"/>
    <col min="14083" max="14083" width="8" style="328" customWidth="1"/>
    <col min="14084" max="14084" width="8.42578125" style="328" customWidth="1"/>
    <col min="14085" max="14085" width="49.140625" style="328" customWidth="1"/>
    <col min="14086" max="14086" width="15.85546875" style="328" customWidth="1"/>
    <col min="14087" max="14087" width="15.42578125" style="328" customWidth="1"/>
    <col min="14088" max="14088" width="9.85546875" style="328" customWidth="1"/>
    <col min="14089" max="14089" width="4.5703125" style="328" customWidth="1"/>
    <col min="14090" max="14090" width="1" style="328" customWidth="1"/>
    <col min="14091" max="14336" width="9.140625" style="328"/>
    <col min="14337" max="14337" width="2.140625" style="328" customWidth="1"/>
    <col min="14338" max="14338" width="7.28515625" style="328" customWidth="1"/>
    <col min="14339" max="14339" width="8" style="328" customWidth="1"/>
    <col min="14340" max="14340" width="8.42578125" style="328" customWidth="1"/>
    <col min="14341" max="14341" width="49.140625" style="328" customWidth="1"/>
    <col min="14342" max="14342" width="15.85546875" style="328" customWidth="1"/>
    <col min="14343" max="14343" width="15.42578125" style="328" customWidth="1"/>
    <col min="14344" max="14344" width="9.85546875" style="328" customWidth="1"/>
    <col min="14345" max="14345" width="4.5703125" style="328" customWidth="1"/>
    <col min="14346" max="14346" width="1" style="328" customWidth="1"/>
    <col min="14347" max="14592" width="9.140625" style="328"/>
    <col min="14593" max="14593" width="2.140625" style="328" customWidth="1"/>
    <col min="14594" max="14594" width="7.28515625" style="328" customWidth="1"/>
    <col min="14595" max="14595" width="8" style="328" customWidth="1"/>
    <col min="14596" max="14596" width="8.42578125" style="328" customWidth="1"/>
    <col min="14597" max="14597" width="49.140625" style="328" customWidth="1"/>
    <col min="14598" max="14598" width="15.85546875" style="328" customWidth="1"/>
    <col min="14599" max="14599" width="15.42578125" style="328" customWidth="1"/>
    <col min="14600" max="14600" width="9.85546875" style="328" customWidth="1"/>
    <col min="14601" max="14601" width="4.5703125" style="328" customWidth="1"/>
    <col min="14602" max="14602" width="1" style="328" customWidth="1"/>
    <col min="14603" max="14848" width="9.140625" style="328"/>
    <col min="14849" max="14849" width="2.140625" style="328" customWidth="1"/>
    <col min="14850" max="14850" width="7.28515625" style="328" customWidth="1"/>
    <col min="14851" max="14851" width="8" style="328" customWidth="1"/>
    <col min="14852" max="14852" width="8.42578125" style="328" customWidth="1"/>
    <col min="14853" max="14853" width="49.140625" style="328" customWidth="1"/>
    <col min="14854" max="14854" width="15.85546875" style="328" customWidth="1"/>
    <col min="14855" max="14855" width="15.42578125" style="328" customWidth="1"/>
    <col min="14856" max="14856" width="9.85546875" style="328" customWidth="1"/>
    <col min="14857" max="14857" width="4.5703125" style="328" customWidth="1"/>
    <col min="14858" max="14858" width="1" style="328" customWidth="1"/>
    <col min="14859" max="15104" width="9.140625" style="328"/>
    <col min="15105" max="15105" width="2.140625" style="328" customWidth="1"/>
    <col min="15106" max="15106" width="7.28515625" style="328" customWidth="1"/>
    <col min="15107" max="15107" width="8" style="328" customWidth="1"/>
    <col min="15108" max="15108" width="8.42578125" style="328" customWidth="1"/>
    <col min="15109" max="15109" width="49.140625" style="328" customWidth="1"/>
    <col min="15110" max="15110" width="15.85546875" style="328" customWidth="1"/>
    <col min="15111" max="15111" width="15.42578125" style="328" customWidth="1"/>
    <col min="15112" max="15112" width="9.85546875" style="328" customWidth="1"/>
    <col min="15113" max="15113" width="4.5703125" style="328" customWidth="1"/>
    <col min="15114" max="15114" width="1" style="328" customWidth="1"/>
    <col min="15115" max="15360" width="9.140625" style="328"/>
    <col min="15361" max="15361" width="2.140625" style="328" customWidth="1"/>
    <col min="15362" max="15362" width="7.28515625" style="328" customWidth="1"/>
    <col min="15363" max="15363" width="8" style="328" customWidth="1"/>
    <col min="15364" max="15364" width="8.42578125" style="328" customWidth="1"/>
    <col min="15365" max="15365" width="49.140625" style="328" customWidth="1"/>
    <col min="15366" max="15366" width="15.85546875" style="328" customWidth="1"/>
    <col min="15367" max="15367" width="15.42578125" style="328" customWidth="1"/>
    <col min="15368" max="15368" width="9.85546875" style="328" customWidth="1"/>
    <col min="15369" max="15369" width="4.5703125" style="328" customWidth="1"/>
    <col min="15370" max="15370" width="1" style="328" customWidth="1"/>
    <col min="15371" max="15616" width="9.140625" style="328"/>
    <col min="15617" max="15617" width="2.140625" style="328" customWidth="1"/>
    <col min="15618" max="15618" width="7.28515625" style="328" customWidth="1"/>
    <col min="15619" max="15619" width="8" style="328" customWidth="1"/>
    <col min="15620" max="15620" width="8.42578125" style="328" customWidth="1"/>
    <col min="15621" max="15621" width="49.140625" style="328" customWidth="1"/>
    <col min="15622" max="15622" width="15.85546875" style="328" customWidth="1"/>
    <col min="15623" max="15623" width="15.42578125" style="328" customWidth="1"/>
    <col min="15624" max="15624" width="9.85546875" style="328" customWidth="1"/>
    <col min="15625" max="15625" width="4.5703125" style="328" customWidth="1"/>
    <col min="15626" max="15626" width="1" style="328" customWidth="1"/>
    <col min="15627" max="15872" width="9.140625" style="328"/>
    <col min="15873" max="15873" width="2.140625" style="328" customWidth="1"/>
    <col min="15874" max="15874" width="7.28515625" style="328" customWidth="1"/>
    <col min="15875" max="15875" width="8" style="328" customWidth="1"/>
    <col min="15876" max="15876" width="8.42578125" style="328" customWidth="1"/>
    <col min="15877" max="15877" width="49.140625" style="328" customWidth="1"/>
    <col min="15878" max="15878" width="15.85546875" style="328" customWidth="1"/>
    <col min="15879" max="15879" width="15.42578125" style="328" customWidth="1"/>
    <col min="15880" max="15880" width="9.85546875" style="328" customWidth="1"/>
    <col min="15881" max="15881" width="4.5703125" style="328" customWidth="1"/>
    <col min="15882" max="15882" width="1" style="328" customWidth="1"/>
    <col min="15883" max="16128" width="9.140625" style="328"/>
    <col min="16129" max="16129" width="2.140625" style="328" customWidth="1"/>
    <col min="16130" max="16130" width="7.28515625" style="328" customWidth="1"/>
    <col min="16131" max="16131" width="8" style="328" customWidth="1"/>
    <col min="16132" max="16132" width="8.42578125" style="328" customWidth="1"/>
    <col min="16133" max="16133" width="49.140625" style="328" customWidth="1"/>
    <col min="16134" max="16134" width="15.85546875" style="328" customWidth="1"/>
    <col min="16135" max="16135" width="15.42578125" style="328" customWidth="1"/>
    <col min="16136" max="16136" width="9.85546875" style="328" customWidth="1"/>
    <col min="16137" max="16137" width="4.5703125" style="328" customWidth="1"/>
    <col min="16138" max="16138" width="1" style="328" customWidth="1"/>
    <col min="16139" max="16384" width="9.140625" style="328"/>
  </cols>
  <sheetData>
    <row r="1" spans="1:10" ht="46.5" customHeight="1">
      <c r="A1" s="341" t="s">
        <v>420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0" ht="34.9" customHeight="1">
      <c r="B2" s="344" t="s">
        <v>863</v>
      </c>
      <c r="C2" s="344"/>
      <c r="D2" s="344"/>
      <c r="E2" s="344"/>
      <c r="F2" s="344"/>
      <c r="G2" s="344"/>
      <c r="H2" s="344"/>
      <c r="I2" s="344"/>
      <c r="J2" s="344"/>
    </row>
    <row r="3" spans="1:10" ht="17.100000000000001" customHeight="1">
      <c r="B3" s="325" t="s">
        <v>3</v>
      </c>
      <c r="C3" s="325" t="s">
        <v>189</v>
      </c>
      <c r="D3" s="325" t="s">
        <v>231</v>
      </c>
      <c r="E3" s="325" t="s">
        <v>67</v>
      </c>
      <c r="F3" s="325" t="s">
        <v>232</v>
      </c>
      <c r="G3" s="325" t="s">
        <v>233</v>
      </c>
      <c r="H3" s="343" t="s">
        <v>234</v>
      </c>
      <c r="I3" s="343"/>
    </row>
    <row r="4" spans="1:10" ht="17.100000000000001" customHeight="1">
      <c r="B4" s="331" t="s">
        <v>235</v>
      </c>
      <c r="C4" s="331"/>
      <c r="D4" s="331"/>
      <c r="E4" s="214" t="s">
        <v>193</v>
      </c>
      <c r="F4" s="326" t="s">
        <v>421</v>
      </c>
      <c r="G4" s="326" t="s">
        <v>422</v>
      </c>
      <c r="H4" s="340" t="s">
        <v>423</v>
      </c>
      <c r="I4" s="340"/>
    </row>
    <row r="5" spans="1:10" ht="17.100000000000001" customHeight="1">
      <c r="B5" s="216"/>
      <c r="C5" s="217" t="s">
        <v>239</v>
      </c>
      <c r="D5" s="332"/>
      <c r="E5" s="219" t="s">
        <v>194</v>
      </c>
      <c r="F5" s="327" t="s">
        <v>424</v>
      </c>
      <c r="G5" s="327" t="s">
        <v>422</v>
      </c>
      <c r="H5" s="335" t="s">
        <v>425</v>
      </c>
      <c r="I5" s="335"/>
    </row>
    <row r="6" spans="1:10" ht="17.100000000000001" customHeight="1">
      <c r="B6" s="221"/>
      <c r="C6" s="221"/>
      <c r="D6" s="330" t="s">
        <v>34</v>
      </c>
      <c r="E6" s="223" t="s">
        <v>196</v>
      </c>
      <c r="F6" s="324" t="s">
        <v>426</v>
      </c>
      <c r="G6" s="324" t="s">
        <v>427</v>
      </c>
      <c r="H6" s="336" t="s">
        <v>428</v>
      </c>
      <c r="I6" s="336"/>
    </row>
    <row r="7" spans="1:10" ht="17.100000000000001" customHeight="1">
      <c r="B7" s="221"/>
      <c r="C7" s="221"/>
      <c r="D7" s="330" t="s">
        <v>429</v>
      </c>
      <c r="E7" s="223" t="s">
        <v>430</v>
      </c>
      <c r="F7" s="324" t="s">
        <v>431</v>
      </c>
      <c r="G7" s="324" t="s">
        <v>319</v>
      </c>
      <c r="H7" s="336" t="s">
        <v>432</v>
      </c>
      <c r="I7" s="336"/>
    </row>
    <row r="8" spans="1:10" ht="17.100000000000001" customHeight="1">
      <c r="B8" s="331" t="s">
        <v>271</v>
      </c>
      <c r="C8" s="331"/>
      <c r="D8" s="331"/>
      <c r="E8" s="214" t="s">
        <v>272</v>
      </c>
      <c r="F8" s="326" t="s">
        <v>433</v>
      </c>
      <c r="G8" s="326" t="s">
        <v>274</v>
      </c>
      <c r="H8" s="340" t="s">
        <v>434</v>
      </c>
      <c r="I8" s="340"/>
    </row>
    <row r="9" spans="1:10" ht="17.100000000000001" customHeight="1">
      <c r="B9" s="216"/>
      <c r="C9" s="217" t="s">
        <v>276</v>
      </c>
      <c r="D9" s="332"/>
      <c r="E9" s="219" t="s">
        <v>277</v>
      </c>
      <c r="F9" s="327" t="s">
        <v>280</v>
      </c>
      <c r="G9" s="327" t="s">
        <v>274</v>
      </c>
      <c r="H9" s="335" t="s">
        <v>281</v>
      </c>
      <c r="I9" s="335"/>
    </row>
    <row r="10" spans="1:10" ht="20.100000000000001" customHeight="1">
      <c r="B10" s="221"/>
      <c r="C10" s="221"/>
      <c r="D10" s="330" t="s">
        <v>435</v>
      </c>
      <c r="E10" s="223" t="s">
        <v>436</v>
      </c>
      <c r="F10" s="324" t="s">
        <v>437</v>
      </c>
      <c r="G10" s="324" t="s">
        <v>438</v>
      </c>
      <c r="H10" s="336" t="s">
        <v>439</v>
      </c>
      <c r="I10" s="336"/>
    </row>
    <row r="11" spans="1:10" ht="20.100000000000001" customHeight="1">
      <c r="B11" s="221"/>
      <c r="C11" s="221"/>
      <c r="D11" s="330" t="s">
        <v>440</v>
      </c>
      <c r="E11" s="223" t="s">
        <v>441</v>
      </c>
      <c r="F11" s="324" t="s">
        <v>442</v>
      </c>
      <c r="G11" s="324" t="s">
        <v>443</v>
      </c>
      <c r="H11" s="336" t="s">
        <v>444</v>
      </c>
      <c r="I11" s="336"/>
    </row>
    <row r="12" spans="1:10" ht="17.100000000000001" customHeight="1">
      <c r="B12" s="331" t="s">
        <v>282</v>
      </c>
      <c r="C12" s="331"/>
      <c r="D12" s="331"/>
      <c r="E12" s="214" t="s">
        <v>283</v>
      </c>
      <c r="F12" s="326" t="s">
        <v>445</v>
      </c>
      <c r="G12" s="326" t="s">
        <v>446</v>
      </c>
      <c r="H12" s="340" t="s">
        <v>447</v>
      </c>
      <c r="I12" s="340"/>
    </row>
    <row r="13" spans="1:10" ht="17.100000000000001" customHeight="1">
      <c r="B13" s="216"/>
      <c r="C13" s="217" t="s">
        <v>448</v>
      </c>
      <c r="D13" s="332"/>
      <c r="E13" s="219" t="s">
        <v>449</v>
      </c>
      <c r="F13" s="327" t="s">
        <v>445</v>
      </c>
      <c r="G13" s="327" t="s">
        <v>446</v>
      </c>
      <c r="H13" s="335" t="s">
        <v>447</v>
      </c>
      <c r="I13" s="335"/>
    </row>
    <row r="14" spans="1:10" ht="17.100000000000001" customHeight="1">
      <c r="B14" s="221"/>
      <c r="C14" s="221"/>
      <c r="D14" s="330" t="s">
        <v>450</v>
      </c>
      <c r="E14" s="223" t="s">
        <v>451</v>
      </c>
      <c r="F14" s="324" t="s">
        <v>452</v>
      </c>
      <c r="G14" s="324" t="s">
        <v>446</v>
      </c>
      <c r="H14" s="336" t="s">
        <v>453</v>
      </c>
      <c r="I14" s="336"/>
    </row>
    <row r="15" spans="1:10" ht="17.100000000000001" customHeight="1">
      <c r="B15" s="331" t="s">
        <v>295</v>
      </c>
      <c r="C15" s="331"/>
      <c r="D15" s="331"/>
      <c r="E15" s="214" t="s">
        <v>296</v>
      </c>
      <c r="F15" s="326" t="s">
        <v>454</v>
      </c>
      <c r="G15" s="326" t="s">
        <v>455</v>
      </c>
      <c r="H15" s="340" t="s">
        <v>456</v>
      </c>
      <c r="I15" s="340"/>
    </row>
    <row r="16" spans="1:10" ht="17.100000000000001" customHeight="1">
      <c r="B16" s="216"/>
      <c r="C16" s="217" t="s">
        <v>300</v>
      </c>
      <c r="D16" s="332"/>
      <c r="E16" s="219" t="s">
        <v>301</v>
      </c>
      <c r="F16" s="327" t="s">
        <v>457</v>
      </c>
      <c r="G16" s="327" t="s">
        <v>455</v>
      </c>
      <c r="H16" s="335" t="s">
        <v>458</v>
      </c>
      <c r="I16" s="335"/>
    </row>
    <row r="17" spans="2:9" ht="17.100000000000001" customHeight="1">
      <c r="B17" s="221"/>
      <c r="C17" s="221"/>
      <c r="D17" s="330" t="s">
        <v>223</v>
      </c>
      <c r="E17" s="223" t="s">
        <v>224</v>
      </c>
      <c r="F17" s="324" t="s">
        <v>843</v>
      </c>
      <c r="G17" s="324" t="s">
        <v>844</v>
      </c>
      <c r="H17" s="336" t="s">
        <v>845</v>
      </c>
      <c r="I17" s="336"/>
    </row>
    <row r="18" spans="2:9" ht="17.100000000000001" customHeight="1">
      <c r="B18" s="221"/>
      <c r="C18" s="221"/>
      <c r="D18" s="330" t="s">
        <v>34</v>
      </c>
      <c r="E18" s="223" t="s">
        <v>196</v>
      </c>
      <c r="F18" s="324" t="s">
        <v>459</v>
      </c>
      <c r="G18" s="324" t="s">
        <v>455</v>
      </c>
      <c r="H18" s="336" t="s">
        <v>460</v>
      </c>
      <c r="I18" s="336"/>
    </row>
    <row r="19" spans="2:9" ht="17.100000000000001" customHeight="1">
      <c r="B19" s="221"/>
      <c r="C19" s="221"/>
      <c r="D19" s="330" t="s">
        <v>429</v>
      </c>
      <c r="E19" s="223" t="s">
        <v>430</v>
      </c>
      <c r="F19" s="324" t="s">
        <v>846</v>
      </c>
      <c r="G19" s="324" t="s">
        <v>250</v>
      </c>
      <c r="H19" s="336" t="s">
        <v>847</v>
      </c>
      <c r="I19" s="336"/>
    </row>
    <row r="20" spans="2:9" ht="17.100000000000001" customHeight="1">
      <c r="B20" s="331" t="s">
        <v>305</v>
      </c>
      <c r="C20" s="331"/>
      <c r="D20" s="331"/>
      <c r="E20" s="214" t="s">
        <v>197</v>
      </c>
      <c r="F20" s="326" t="s">
        <v>461</v>
      </c>
      <c r="G20" s="326" t="s">
        <v>462</v>
      </c>
      <c r="H20" s="340" t="s">
        <v>463</v>
      </c>
      <c r="I20" s="340"/>
    </row>
    <row r="21" spans="2:9" ht="17.100000000000001" customHeight="1">
      <c r="B21" s="216"/>
      <c r="C21" s="217" t="s">
        <v>309</v>
      </c>
      <c r="D21" s="332"/>
      <c r="E21" s="219" t="s">
        <v>198</v>
      </c>
      <c r="F21" s="327" t="s">
        <v>464</v>
      </c>
      <c r="G21" s="327" t="s">
        <v>242</v>
      </c>
      <c r="H21" s="335" t="s">
        <v>464</v>
      </c>
      <c r="I21" s="335"/>
    </row>
    <row r="22" spans="2:9" ht="20.100000000000001" customHeight="1">
      <c r="B22" s="221"/>
      <c r="C22" s="221"/>
      <c r="D22" s="330" t="s">
        <v>465</v>
      </c>
      <c r="E22" s="223" t="s">
        <v>466</v>
      </c>
      <c r="F22" s="324" t="s">
        <v>467</v>
      </c>
      <c r="G22" s="324" t="s">
        <v>468</v>
      </c>
      <c r="H22" s="336" t="s">
        <v>469</v>
      </c>
      <c r="I22" s="336"/>
    </row>
    <row r="23" spans="2:9" ht="17.100000000000001" customHeight="1">
      <c r="B23" s="221"/>
      <c r="C23" s="221"/>
      <c r="D23" s="330" t="s">
        <v>470</v>
      </c>
      <c r="E23" s="223" t="s">
        <v>471</v>
      </c>
      <c r="F23" s="324" t="s">
        <v>467</v>
      </c>
      <c r="G23" s="324" t="s">
        <v>469</v>
      </c>
      <c r="H23" s="336" t="s">
        <v>472</v>
      </c>
      <c r="I23" s="336"/>
    </row>
    <row r="24" spans="2:9" ht="17.100000000000001" customHeight="1">
      <c r="B24" s="216"/>
      <c r="C24" s="217" t="s">
        <v>473</v>
      </c>
      <c r="D24" s="332"/>
      <c r="E24" s="219" t="s">
        <v>474</v>
      </c>
      <c r="F24" s="327" t="s">
        <v>475</v>
      </c>
      <c r="G24" s="327" t="s">
        <v>476</v>
      </c>
      <c r="H24" s="335" t="s">
        <v>477</v>
      </c>
      <c r="I24" s="335"/>
    </row>
    <row r="25" spans="2:9" ht="17.100000000000001" customHeight="1">
      <c r="B25" s="221"/>
      <c r="C25" s="221"/>
      <c r="D25" s="330" t="s">
        <v>211</v>
      </c>
      <c r="E25" s="223" t="s">
        <v>212</v>
      </c>
      <c r="F25" s="324" t="s">
        <v>478</v>
      </c>
      <c r="G25" s="324" t="s">
        <v>468</v>
      </c>
      <c r="H25" s="336" t="s">
        <v>479</v>
      </c>
      <c r="I25" s="336"/>
    </row>
    <row r="26" spans="2:9" ht="17.100000000000001" customHeight="1">
      <c r="B26" s="221"/>
      <c r="C26" s="221"/>
      <c r="D26" s="330" t="s">
        <v>225</v>
      </c>
      <c r="E26" s="223" t="s">
        <v>226</v>
      </c>
      <c r="F26" s="324" t="s">
        <v>480</v>
      </c>
      <c r="G26" s="324" t="s">
        <v>469</v>
      </c>
      <c r="H26" s="336" t="s">
        <v>481</v>
      </c>
      <c r="I26" s="336"/>
    </row>
    <row r="27" spans="2:9" ht="17.100000000000001" customHeight="1">
      <c r="B27" s="221"/>
      <c r="C27" s="221"/>
      <c r="D27" s="330" t="s">
        <v>34</v>
      </c>
      <c r="E27" s="223" t="s">
        <v>196</v>
      </c>
      <c r="F27" s="324" t="s">
        <v>242</v>
      </c>
      <c r="G27" s="324" t="s">
        <v>476</v>
      </c>
      <c r="H27" s="336" t="s">
        <v>476</v>
      </c>
      <c r="I27" s="336"/>
    </row>
    <row r="28" spans="2:9" ht="17.100000000000001" customHeight="1">
      <c r="B28" s="216"/>
      <c r="C28" s="217" t="s">
        <v>322</v>
      </c>
      <c r="D28" s="332"/>
      <c r="E28" s="219" t="s">
        <v>323</v>
      </c>
      <c r="F28" s="327" t="s">
        <v>482</v>
      </c>
      <c r="G28" s="327" t="s">
        <v>483</v>
      </c>
      <c r="H28" s="335" t="s">
        <v>484</v>
      </c>
      <c r="I28" s="335"/>
    </row>
    <row r="29" spans="2:9" ht="17.100000000000001" customHeight="1">
      <c r="B29" s="221"/>
      <c r="C29" s="221"/>
      <c r="D29" s="330" t="s">
        <v>485</v>
      </c>
      <c r="E29" s="223" t="s">
        <v>486</v>
      </c>
      <c r="F29" s="324" t="s">
        <v>487</v>
      </c>
      <c r="G29" s="324" t="s">
        <v>488</v>
      </c>
      <c r="H29" s="336" t="s">
        <v>489</v>
      </c>
      <c r="I29" s="336"/>
    </row>
    <row r="30" spans="2:9" ht="17.100000000000001" customHeight="1">
      <c r="B30" s="221"/>
      <c r="C30" s="221"/>
      <c r="D30" s="330" t="s">
        <v>211</v>
      </c>
      <c r="E30" s="223" t="s">
        <v>212</v>
      </c>
      <c r="F30" s="324" t="s">
        <v>242</v>
      </c>
      <c r="G30" s="324" t="s">
        <v>490</v>
      </c>
      <c r="H30" s="336" t="s">
        <v>490</v>
      </c>
      <c r="I30" s="336"/>
    </row>
    <row r="31" spans="2:9" ht="17.100000000000001" customHeight="1">
      <c r="B31" s="221"/>
      <c r="C31" s="221"/>
      <c r="D31" s="330" t="s">
        <v>223</v>
      </c>
      <c r="E31" s="223" t="s">
        <v>224</v>
      </c>
      <c r="F31" s="324" t="s">
        <v>242</v>
      </c>
      <c r="G31" s="324" t="s">
        <v>491</v>
      </c>
      <c r="H31" s="336" t="s">
        <v>491</v>
      </c>
      <c r="I31" s="336"/>
    </row>
    <row r="32" spans="2:9" ht="17.100000000000001" customHeight="1">
      <c r="B32" s="216"/>
      <c r="C32" s="217" t="s">
        <v>492</v>
      </c>
      <c r="D32" s="332"/>
      <c r="E32" s="219" t="s">
        <v>493</v>
      </c>
      <c r="F32" s="327" t="s">
        <v>494</v>
      </c>
      <c r="G32" s="327" t="s">
        <v>495</v>
      </c>
      <c r="H32" s="335" t="s">
        <v>496</v>
      </c>
      <c r="I32" s="335"/>
    </row>
    <row r="33" spans="2:9" ht="17.100000000000001" customHeight="1">
      <c r="B33" s="221"/>
      <c r="C33" s="221"/>
      <c r="D33" s="330" t="s">
        <v>211</v>
      </c>
      <c r="E33" s="223" t="s">
        <v>212</v>
      </c>
      <c r="F33" s="324" t="s">
        <v>497</v>
      </c>
      <c r="G33" s="324" t="s">
        <v>498</v>
      </c>
      <c r="H33" s="336" t="s">
        <v>499</v>
      </c>
      <c r="I33" s="336"/>
    </row>
    <row r="34" spans="2:9" ht="17.100000000000001" customHeight="1">
      <c r="B34" s="221"/>
      <c r="C34" s="221"/>
      <c r="D34" s="330" t="s">
        <v>219</v>
      </c>
      <c r="E34" s="223" t="s">
        <v>220</v>
      </c>
      <c r="F34" s="324" t="s">
        <v>500</v>
      </c>
      <c r="G34" s="324" t="s">
        <v>495</v>
      </c>
      <c r="H34" s="336" t="s">
        <v>501</v>
      </c>
      <c r="I34" s="336"/>
    </row>
    <row r="35" spans="2:9" ht="17.100000000000001" customHeight="1">
      <c r="B35" s="221"/>
      <c r="C35" s="221"/>
      <c r="D35" s="330" t="s">
        <v>502</v>
      </c>
      <c r="E35" s="223" t="s">
        <v>503</v>
      </c>
      <c r="F35" s="324" t="s">
        <v>504</v>
      </c>
      <c r="G35" s="324" t="s">
        <v>498</v>
      </c>
      <c r="H35" s="336" t="s">
        <v>467</v>
      </c>
      <c r="I35" s="336"/>
    </row>
    <row r="36" spans="2:9" ht="17.100000000000001" customHeight="1">
      <c r="B36" s="221"/>
      <c r="C36" s="221"/>
      <c r="D36" s="330" t="s">
        <v>470</v>
      </c>
      <c r="E36" s="223" t="s">
        <v>471</v>
      </c>
      <c r="F36" s="324" t="s">
        <v>467</v>
      </c>
      <c r="G36" s="324" t="s">
        <v>504</v>
      </c>
      <c r="H36" s="336" t="s">
        <v>505</v>
      </c>
      <c r="I36" s="336"/>
    </row>
    <row r="37" spans="2:9" ht="17.100000000000001" customHeight="1">
      <c r="B37" s="331" t="s">
        <v>329</v>
      </c>
      <c r="C37" s="331"/>
      <c r="D37" s="331"/>
      <c r="E37" s="214" t="s">
        <v>330</v>
      </c>
      <c r="F37" s="326" t="s">
        <v>506</v>
      </c>
      <c r="G37" s="326" t="s">
        <v>507</v>
      </c>
      <c r="H37" s="340" t="s">
        <v>508</v>
      </c>
      <c r="I37" s="340"/>
    </row>
    <row r="38" spans="2:9" ht="17.100000000000001" customHeight="1">
      <c r="B38" s="216"/>
      <c r="C38" s="217" t="s">
        <v>509</v>
      </c>
      <c r="D38" s="332"/>
      <c r="E38" s="219" t="s">
        <v>510</v>
      </c>
      <c r="F38" s="327" t="s">
        <v>511</v>
      </c>
      <c r="G38" s="327" t="s">
        <v>512</v>
      </c>
      <c r="H38" s="335" t="s">
        <v>513</v>
      </c>
      <c r="I38" s="335"/>
    </row>
    <row r="39" spans="2:9" ht="20.100000000000001" customHeight="1">
      <c r="B39" s="221"/>
      <c r="C39" s="221"/>
      <c r="D39" s="330" t="s">
        <v>514</v>
      </c>
      <c r="E39" s="223" t="s">
        <v>515</v>
      </c>
      <c r="F39" s="324" t="s">
        <v>511</v>
      </c>
      <c r="G39" s="324" t="s">
        <v>512</v>
      </c>
      <c r="H39" s="336" t="s">
        <v>513</v>
      </c>
      <c r="I39" s="336"/>
    </row>
    <row r="40" spans="2:9" ht="17.100000000000001" customHeight="1">
      <c r="B40" s="216"/>
      <c r="C40" s="217" t="s">
        <v>516</v>
      </c>
      <c r="D40" s="332"/>
      <c r="E40" s="219" t="s">
        <v>517</v>
      </c>
      <c r="F40" s="327" t="s">
        <v>518</v>
      </c>
      <c r="G40" s="327" t="s">
        <v>242</v>
      </c>
      <c r="H40" s="335" t="s">
        <v>518</v>
      </c>
      <c r="I40" s="335"/>
    </row>
    <row r="41" spans="2:9" ht="17.100000000000001" customHeight="1">
      <c r="B41" s="221"/>
      <c r="C41" s="221"/>
      <c r="D41" s="330" t="s">
        <v>203</v>
      </c>
      <c r="E41" s="223" t="s">
        <v>204</v>
      </c>
      <c r="F41" s="324" t="s">
        <v>519</v>
      </c>
      <c r="G41" s="324" t="s">
        <v>520</v>
      </c>
      <c r="H41" s="336" t="s">
        <v>521</v>
      </c>
      <c r="I41" s="336"/>
    </row>
    <row r="42" spans="2:9" ht="17.100000000000001" customHeight="1">
      <c r="B42" s="221"/>
      <c r="C42" s="221"/>
      <c r="D42" s="330" t="s">
        <v>522</v>
      </c>
      <c r="E42" s="223" t="s">
        <v>523</v>
      </c>
      <c r="F42" s="324" t="s">
        <v>524</v>
      </c>
      <c r="G42" s="324" t="s">
        <v>525</v>
      </c>
      <c r="H42" s="336" t="s">
        <v>526</v>
      </c>
      <c r="I42" s="336"/>
    </row>
    <row r="43" spans="2:9" ht="17.100000000000001" customHeight="1">
      <c r="B43" s="216"/>
      <c r="C43" s="217" t="s">
        <v>341</v>
      </c>
      <c r="D43" s="332"/>
      <c r="E43" s="219" t="s">
        <v>342</v>
      </c>
      <c r="F43" s="327" t="s">
        <v>527</v>
      </c>
      <c r="G43" s="327" t="s">
        <v>528</v>
      </c>
      <c r="H43" s="335" t="s">
        <v>529</v>
      </c>
      <c r="I43" s="335"/>
    </row>
    <row r="44" spans="2:9" ht="17.100000000000001" customHeight="1">
      <c r="B44" s="221"/>
      <c r="C44" s="221"/>
      <c r="D44" s="330" t="s">
        <v>530</v>
      </c>
      <c r="E44" s="223" t="s">
        <v>486</v>
      </c>
      <c r="F44" s="324" t="s">
        <v>242</v>
      </c>
      <c r="G44" s="324" t="s">
        <v>531</v>
      </c>
      <c r="H44" s="336" t="s">
        <v>531</v>
      </c>
      <c r="I44" s="336"/>
    </row>
    <row r="45" spans="2:9" ht="17.100000000000001" customHeight="1">
      <c r="B45" s="221"/>
      <c r="C45" s="221"/>
      <c r="D45" s="330" t="s">
        <v>532</v>
      </c>
      <c r="E45" s="223" t="s">
        <v>204</v>
      </c>
      <c r="F45" s="324" t="s">
        <v>242</v>
      </c>
      <c r="G45" s="324" t="s">
        <v>533</v>
      </c>
      <c r="H45" s="336" t="s">
        <v>533</v>
      </c>
      <c r="I45" s="336"/>
    </row>
    <row r="46" spans="2:9" ht="17.100000000000001" customHeight="1">
      <c r="B46" s="221"/>
      <c r="C46" s="221"/>
      <c r="D46" s="330" t="s">
        <v>534</v>
      </c>
      <c r="E46" s="223" t="s">
        <v>204</v>
      </c>
      <c r="F46" s="324" t="s">
        <v>242</v>
      </c>
      <c r="G46" s="324" t="s">
        <v>535</v>
      </c>
      <c r="H46" s="336" t="s">
        <v>535</v>
      </c>
      <c r="I46" s="336"/>
    </row>
    <row r="47" spans="2:9" ht="17.100000000000001" customHeight="1">
      <c r="B47" s="221"/>
      <c r="C47" s="221"/>
      <c r="D47" s="330" t="s">
        <v>536</v>
      </c>
      <c r="E47" s="223" t="s">
        <v>537</v>
      </c>
      <c r="F47" s="324" t="s">
        <v>242</v>
      </c>
      <c r="G47" s="324" t="s">
        <v>538</v>
      </c>
      <c r="H47" s="336" t="s">
        <v>538</v>
      </c>
      <c r="I47" s="336"/>
    </row>
    <row r="48" spans="2:9" ht="17.100000000000001" customHeight="1">
      <c r="B48" s="221"/>
      <c r="C48" s="221"/>
      <c r="D48" s="330" t="s">
        <v>539</v>
      </c>
      <c r="E48" s="223" t="s">
        <v>537</v>
      </c>
      <c r="F48" s="324" t="s">
        <v>242</v>
      </c>
      <c r="G48" s="324" t="s">
        <v>540</v>
      </c>
      <c r="H48" s="336" t="s">
        <v>540</v>
      </c>
      <c r="I48" s="336"/>
    </row>
    <row r="49" spans="2:9" ht="17.100000000000001" customHeight="1">
      <c r="B49" s="221"/>
      <c r="C49" s="221"/>
      <c r="D49" s="330" t="s">
        <v>541</v>
      </c>
      <c r="E49" s="223" t="s">
        <v>208</v>
      </c>
      <c r="F49" s="324" t="s">
        <v>542</v>
      </c>
      <c r="G49" s="324" t="s">
        <v>543</v>
      </c>
      <c r="H49" s="336" t="s">
        <v>544</v>
      </c>
      <c r="I49" s="336"/>
    </row>
    <row r="50" spans="2:9" ht="17.100000000000001" customHeight="1">
      <c r="B50" s="221"/>
      <c r="C50" s="221"/>
      <c r="D50" s="330" t="s">
        <v>545</v>
      </c>
      <c r="E50" s="223" t="s">
        <v>208</v>
      </c>
      <c r="F50" s="324" t="s">
        <v>546</v>
      </c>
      <c r="G50" s="324" t="s">
        <v>547</v>
      </c>
      <c r="H50" s="336" t="s">
        <v>548</v>
      </c>
      <c r="I50" s="336"/>
    </row>
    <row r="51" spans="2:9" ht="17.100000000000001" customHeight="1">
      <c r="B51" s="221"/>
      <c r="C51" s="221"/>
      <c r="D51" s="330" t="s">
        <v>549</v>
      </c>
      <c r="E51" s="223" t="s">
        <v>210</v>
      </c>
      <c r="F51" s="324" t="s">
        <v>550</v>
      </c>
      <c r="G51" s="324" t="s">
        <v>551</v>
      </c>
      <c r="H51" s="336" t="s">
        <v>552</v>
      </c>
      <c r="I51" s="336"/>
    </row>
    <row r="52" spans="2:9" ht="17.100000000000001" customHeight="1">
      <c r="B52" s="221"/>
      <c r="C52" s="221"/>
      <c r="D52" s="330" t="s">
        <v>553</v>
      </c>
      <c r="E52" s="223" t="s">
        <v>210</v>
      </c>
      <c r="F52" s="324" t="s">
        <v>554</v>
      </c>
      <c r="G52" s="324" t="s">
        <v>555</v>
      </c>
      <c r="H52" s="336" t="s">
        <v>556</v>
      </c>
      <c r="I52" s="336"/>
    </row>
    <row r="53" spans="2:9" ht="17.100000000000001" customHeight="1">
      <c r="B53" s="221"/>
      <c r="C53" s="221"/>
      <c r="D53" s="330" t="s">
        <v>557</v>
      </c>
      <c r="E53" s="223" t="s">
        <v>523</v>
      </c>
      <c r="F53" s="324" t="s">
        <v>558</v>
      </c>
      <c r="G53" s="324" t="s">
        <v>559</v>
      </c>
      <c r="H53" s="336" t="s">
        <v>560</v>
      </c>
      <c r="I53" s="336"/>
    </row>
    <row r="54" spans="2:9" ht="17.100000000000001" customHeight="1">
      <c r="B54" s="221"/>
      <c r="C54" s="221"/>
      <c r="D54" s="330" t="s">
        <v>561</v>
      </c>
      <c r="E54" s="223" t="s">
        <v>523</v>
      </c>
      <c r="F54" s="324" t="s">
        <v>562</v>
      </c>
      <c r="G54" s="324" t="s">
        <v>563</v>
      </c>
      <c r="H54" s="336" t="s">
        <v>564</v>
      </c>
      <c r="I54" s="336"/>
    </row>
    <row r="55" spans="2:9" ht="17.100000000000001" customHeight="1">
      <c r="B55" s="221"/>
      <c r="C55" s="221"/>
      <c r="D55" s="330" t="s">
        <v>565</v>
      </c>
      <c r="E55" s="223" t="s">
        <v>212</v>
      </c>
      <c r="F55" s="324" t="s">
        <v>242</v>
      </c>
      <c r="G55" s="324" t="s">
        <v>566</v>
      </c>
      <c r="H55" s="336" t="s">
        <v>566</v>
      </c>
      <c r="I55" s="336"/>
    </row>
    <row r="56" spans="2:9" ht="17.100000000000001" customHeight="1">
      <c r="B56" s="221"/>
      <c r="C56" s="221"/>
      <c r="D56" s="330" t="s">
        <v>567</v>
      </c>
      <c r="E56" s="223" t="s">
        <v>212</v>
      </c>
      <c r="F56" s="324" t="s">
        <v>242</v>
      </c>
      <c r="G56" s="324" t="s">
        <v>568</v>
      </c>
      <c r="H56" s="336" t="s">
        <v>568</v>
      </c>
      <c r="I56" s="336"/>
    </row>
    <row r="57" spans="2:9" ht="17.100000000000001" customHeight="1">
      <c r="B57" s="221"/>
      <c r="C57" s="221"/>
      <c r="D57" s="330" t="s">
        <v>569</v>
      </c>
      <c r="E57" s="223" t="s">
        <v>214</v>
      </c>
      <c r="F57" s="324" t="s">
        <v>242</v>
      </c>
      <c r="G57" s="324" t="s">
        <v>570</v>
      </c>
      <c r="H57" s="336" t="s">
        <v>570</v>
      </c>
      <c r="I57" s="336"/>
    </row>
    <row r="58" spans="2:9" ht="17.100000000000001" customHeight="1">
      <c r="B58" s="221"/>
      <c r="C58" s="221"/>
      <c r="D58" s="330" t="s">
        <v>571</v>
      </c>
      <c r="E58" s="223" t="s">
        <v>214</v>
      </c>
      <c r="F58" s="324" t="s">
        <v>242</v>
      </c>
      <c r="G58" s="324" t="s">
        <v>572</v>
      </c>
      <c r="H58" s="336" t="s">
        <v>572</v>
      </c>
      <c r="I58" s="336"/>
    </row>
    <row r="59" spans="2:9" ht="17.100000000000001" customHeight="1">
      <c r="B59" s="221"/>
      <c r="C59" s="221"/>
      <c r="D59" s="330" t="s">
        <v>573</v>
      </c>
      <c r="E59" s="223" t="s">
        <v>224</v>
      </c>
      <c r="F59" s="324" t="s">
        <v>574</v>
      </c>
      <c r="G59" s="324" t="s">
        <v>575</v>
      </c>
      <c r="H59" s="336" t="s">
        <v>576</v>
      </c>
      <c r="I59" s="336"/>
    </row>
    <row r="60" spans="2:9" ht="17.100000000000001" customHeight="1">
      <c r="B60" s="221"/>
      <c r="C60" s="221"/>
      <c r="D60" s="330" t="s">
        <v>577</v>
      </c>
      <c r="E60" s="223" t="s">
        <v>224</v>
      </c>
      <c r="F60" s="324" t="s">
        <v>578</v>
      </c>
      <c r="G60" s="324" t="s">
        <v>579</v>
      </c>
      <c r="H60" s="336" t="s">
        <v>580</v>
      </c>
      <c r="I60" s="336"/>
    </row>
    <row r="61" spans="2:9" ht="17.100000000000001" customHeight="1">
      <c r="B61" s="221"/>
      <c r="C61" s="221"/>
      <c r="D61" s="330" t="s">
        <v>581</v>
      </c>
      <c r="E61" s="223" t="s">
        <v>582</v>
      </c>
      <c r="F61" s="324" t="s">
        <v>242</v>
      </c>
      <c r="G61" s="324" t="s">
        <v>583</v>
      </c>
      <c r="H61" s="336" t="s">
        <v>583</v>
      </c>
      <c r="I61" s="336"/>
    </row>
    <row r="62" spans="2:9" ht="17.100000000000001" customHeight="1">
      <c r="B62" s="221"/>
      <c r="C62" s="221"/>
      <c r="D62" s="330" t="s">
        <v>584</v>
      </c>
      <c r="E62" s="223" t="s">
        <v>582</v>
      </c>
      <c r="F62" s="324" t="s">
        <v>242</v>
      </c>
      <c r="G62" s="324" t="s">
        <v>585</v>
      </c>
      <c r="H62" s="336" t="s">
        <v>585</v>
      </c>
      <c r="I62" s="336"/>
    </row>
    <row r="63" spans="2:9" ht="17.100000000000001" customHeight="1">
      <c r="B63" s="221"/>
      <c r="C63" s="221"/>
      <c r="D63" s="330" t="s">
        <v>586</v>
      </c>
      <c r="E63" s="223" t="s">
        <v>228</v>
      </c>
      <c r="F63" s="324" t="s">
        <v>242</v>
      </c>
      <c r="G63" s="324" t="s">
        <v>587</v>
      </c>
      <c r="H63" s="336" t="s">
        <v>587</v>
      </c>
      <c r="I63" s="336"/>
    </row>
    <row r="64" spans="2:9" ht="17.100000000000001" customHeight="1">
      <c r="B64" s="221"/>
      <c r="C64" s="221"/>
      <c r="D64" s="330" t="s">
        <v>588</v>
      </c>
      <c r="E64" s="223" t="s">
        <v>228</v>
      </c>
      <c r="F64" s="324" t="s">
        <v>242</v>
      </c>
      <c r="G64" s="324" t="s">
        <v>589</v>
      </c>
      <c r="H64" s="336" t="s">
        <v>589</v>
      </c>
      <c r="I64" s="336"/>
    </row>
    <row r="65" spans="1:10" ht="17.100000000000001" customHeight="1">
      <c r="B65" s="221"/>
      <c r="C65" s="221"/>
      <c r="D65" s="330" t="s">
        <v>590</v>
      </c>
      <c r="E65" s="223" t="s">
        <v>471</v>
      </c>
      <c r="F65" s="324" t="s">
        <v>242</v>
      </c>
      <c r="G65" s="324" t="s">
        <v>591</v>
      </c>
      <c r="H65" s="336" t="s">
        <v>591</v>
      </c>
      <c r="I65" s="336"/>
    </row>
    <row r="66" spans="1:10" ht="17.100000000000001" customHeight="1">
      <c r="B66" s="221"/>
      <c r="C66" s="221"/>
      <c r="D66" s="330" t="s">
        <v>592</v>
      </c>
      <c r="E66" s="223" t="s">
        <v>471</v>
      </c>
      <c r="F66" s="324" t="s">
        <v>242</v>
      </c>
      <c r="G66" s="324" t="s">
        <v>593</v>
      </c>
      <c r="H66" s="336" t="s">
        <v>593</v>
      </c>
      <c r="I66" s="336"/>
    </row>
    <row r="67" spans="1:10" ht="17.100000000000001" customHeight="1">
      <c r="B67" s="331" t="s">
        <v>53</v>
      </c>
      <c r="C67" s="331"/>
      <c r="D67" s="331"/>
      <c r="E67" s="214" t="s">
        <v>369</v>
      </c>
      <c r="F67" s="326" t="s">
        <v>594</v>
      </c>
      <c r="G67" s="326" t="s">
        <v>595</v>
      </c>
      <c r="H67" s="340" t="s">
        <v>596</v>
      </c>
      <c r="I67" s="340"/>
    </row>
    <row r="68" spans="1:10" ht="17.100000000000001" customHeight="1">
      <c r="B68" s="216"/>
      <c r="C68" s="217" t="s">
        <v>54</v>
      </c>
      <c r="D68" s="332"/>
      <c r="E68" s="219" t="s">
        <v>371</v>
      </c>
      <c r="F68" s="327" t="s">
        <v>370</v>
      </c>
      <c r="G68" s="327" t="s">
        <v>595</v>
      </c>
      <c r="H68" s="335" t="s">
        <v>597</v>
      </c>
      <c r="I68" s="335"/>
    </row>
    <row r="69" spans="1:10" ht="17.100000000000001" customHeight="1">
      <c r="B69" s="221"/>
      <c r="C69" s="221"/>
      <c r="D69" s="330" t="s">
        <v>34</v>
      </c>
      <c r="E69" s="223" t="s">
        <v>196</v>
      </c>
      <c r="F69" s="324" t="s">
        <v>242</v>
      </c>
      <c r="G69" s="324" t="s">
        <v>595</v>
      </c>
      <c r="H69" s="336" t="s">
        <v>595</v>
      </c>
      <c r="I69" s="336"/>
    </row>
    <row r="70" spans="1:10" ht="5.45" customHeight="1">
      <c r="B70" s="337"/>
      <c r="C70" s="337"/>
      <c r="D70" s="337"/>
      <c r="E70" s="333"/>
      <c r="F70" s="333"/>
      <c r="G70" s="333"/>
      <c r="H70" s="333"/>
      <c r="I70" s="333"/>
      <c r="J70" s="333"/>
    </row>
    <row r="71" spans="1:10" ht="17.100000000000001" customHeight="1">
      <c r="B71" s="345" t="s">
        <v>373</v>
      </c>
      <c r="C71" s="345"/>
      <c r="D71" s="345"/>
      <c r="E71" s="345"/>
      <c r="F71" s="329" t="s">
        <v>598</v>
      </c>
      <c r="G71" s="329" t="s">
        <v>599</v>
      </c>
      <c r="H71" s="339" t="s">
        <v>600</v>
      </c>
      <c r="I71" s="339"/>
    </row>
    <row r="72" spans="1:10" ht="339.4" customHeight="1">
      <c r="A72" s="333"/>
      <c r="B72" s="333"/>
      <c r="C72" s="333"/>
      <c r="D72" s="333"/>
      <c r="E72" s="333"/>
      <c r="F72" s="333"/>
      <c r="G72" s="333"/>
      <c r="H72" s="333"/>
      <c r="I72" s="333"/>
      <c r="J72" s="333"/>
    </row>
    <row r="73" spans="1:10" ht="11.65" customHeight="1">
      <c r="A73" s="333"/>
      <c r="B73" s="333"/>
      <c r="C73" s="333"/>
      <c r="D73" s="333"/>
      <c r="E73" s="333"/>
      <c r="F73" s="333"/>
      <c r="G73" s="333"/>
      <c r="H73" s="333"/>
      <c r="I73" s="334" t="s">
        <v>848</v>
      </c>
      <c r="J73" s="334"/>
    </row>
  </sheetData>
  <mergeCells count="76">
    <mergeCell ref="A72:J72"/>
    <mergeCell ref="A73:H73"/>
    <mergeCell ref="I73:J73"/>
    <mergeCell ref="H67:I67"/>
    <mergeCell ref="H68:I68"/>
    <mergeCell ref="H69:I69"/>
    <mergeCell ref="B70:D70"/>
    <mergeCell ref="E70:J70"/>
    <mergeCell ref="B71:E71"/>
    <mergeCell ref="H71:I71"/>
    <mergeCell ref="H66:I66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54:I54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42:I42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30:I30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18:I18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6:I6"/>
    <mergeCell ref="A1:J1"/>
    <mergeCell ref="B2:J2"/>
    <mergeCell ref="H3:I3"/>
    <mergeCell ref="H4:I4"/>
    <mergeCell ref="H5:I5"/>
  </mergeCells>
  <pageMargins left="0.75" right="0.75" top="1" bottom="1" header="0.5" footer="0.5"/>
  <pageSetup paperSize="9" scale="5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Q51"/>
  <sheetViews>
    <sheetView workbookViewId="0">
      <selection activeCell="B4" sqref="B4:Q4"/>
    </sheetView>
  </sheetViews>
  <sheetFormatPr defaultRowHeight="15"/>
  <cols>
    <col min="5" max="5" width="10.140625" customWidth="1"/>
    <col min="6" max="6" width="47.140625" customWidth="1"/>
    <col min="7" max="7" width="16.140625" customWidth="1"/>
    <col min="8" max="8" width="16.7109375" customWidth="1"/>
    <col min="9" max="9" width="15.7109375" customWidth="1"/>
    <col min="10" max="10" width="15" customWidth="1"/>
    <col min="11" max="11" width="17.140625" customWidth="1"/>
    <col min="12" max="12" width="18.42578125" customWidth="1"/>
    <col min="14" max="14" width="19" customWidth="1"/>
    <col min="15" max="15" width="16.140625" customWidth="1"/>
    <col min="16" max="16" width="18.85546875" customWidth="1"/>
    <col min="17" max="17" width="23.5703125" customWidth="1"/>
  </cols>
  <sheetData>
    <row r="3" spans="2:17" ht="18">
      <c r="B3" s="375" t="s">
        <v>0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</row>
    <row r="4" spans="2:17">
      <c r="B4" s="377" t="s">
        <v>862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5" spans="2:17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3" t="s">
        <v>1</v>
      </c>
    </row>
    <row r="6" spans="2:17" ht="15.75">
      <c r="B6" s="378" t="s">
        <v>2</v>
      </c>
      <c r="C6" s="378" t="s">
        <v>3</v>
      </c>
      <c r="D6" s="378" t="s">
        <v>4</v>
      </c>
      <c r="E6" s="378" t="s">
        <v>5</v>
      </c>
      <c r="F6" s="380" t="s">
        <v>6</v>
      </c>
      <c r="G6" s="378" t="s">
        <v>7</v>
      </c>
      <c r="H6" s="383" t="s">
        <v>8</v>
      </c>
      <c r="I6" s="384"/>
      <c r="J6" s="384"/>
      <c r="K6" s="384"/>
      <c r="L6" s="384"/>
      <c r="M6" s="384"/>
      <c r="N6" s="384"/>
      <c r="O6" s="385"/>
      <c r="P6" s="385"/>
      <c r="Q6" s="378" t="s">
        <v>9</v>
      </c>
    </row>
    <row r="7" spans="2:17" ht="15.75">
      <c r="B7" s="379"/>
      <c r="C7" s="379"/>
      <c r="D7" s="379"/>
      <c r="E7" s="379"/>
      <c r="F7" s="381"/>
      <c r="G7" s="382"/>
      <c r="H7" s="378" t="s">
        <v>10</v>
      </c>
      <c r="I7" s="387" t="s">
        <v>11</v>
      </c>
      <c r="J7" s="388"/>
      <c r="K7" s="388"/>
      <c r="L7" s="388"/>
      <c r="M7" s="388"/>
      <c r="N7" s="388"/>
      <c r="O7" s="389"/>
      <c r="P7" s="389"/>
      <c r="Q7" s="382"/>
    </row>
    <row r="8" spans="2:17" ht="110.25">
      <c r="B8" s="379"/>
      <c r="C8" s="379"/>
      <c r="D8" s="379"/>
      <c r="E8" s="379"/>
      <c r="F8" s="381"/>
      <c r="G8" s="382"/>
      <c r="H8" s="382"/>
      <c r="I8" s="6" t="s">
        <v>12</v>
      </c>
      <c r="J8" s="6" t="s">
        <v>13</v>
      </c>
      <c r="K8" s="380" t="s">
        <v>14</v>
      </c>
      <c r="L8" s="390"/>
      <c r="M8" s="6" t="s">
        <v>15</v>
      </c>
      <c r="N8" s="7" t="s">
        <v>16</v>
      </c>
      <c r="O8" s="7" t="s">
        <v>17</v>
      </c>
      <c r="P8" s="7" t="s">
        <v>18</v>
      </c>
      <c r="Q8" s="386"/>
    </row>
    <row r="9" spans="2:17"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372">
        <v>10</v>
      </c>
      <c r="L9" s="373"/>
      <c r="M9" s="8">
        <v>11</v>
      </c>
      <c r="N9" s="8">
        <v>13</v>
      </c>
      <c r="O9" s="8">
        <v>14</v>
      </c>
      <c r="P9" s="8"/>
      <c r="Q9" s="8">
        <v>16</v>
      </c>
    </row>
    <row r="10" spans="2:17">
      <c r="B10" s="374" t="s">
        <v>19</v>
      </c>
      <c r="C10" s="349">
        <v>600</v>
      </c>
      <c r="D10" s="349">
        <v>60014</v>
      </c>
      <c r="E10" s="371" t="s">
        <v>20</v>
      </c>
      <c r="F10" s="349" t="s">
        <v>21</v>
      </c>
      <c r="G10" s="356">
        <v>1600000</v>
      </c>
      <c r="H10" s="356">
        <v>0</v>
      </c>
      <c r="I10" s="356">
        <v>0</v>
      </c>
      <c r="J10" s="356">
        <v>0</v>
      </c>
      <c r="K10" s="9" t="s">
        <v>22</v>
      </c>
      <c r="L10" s="10">
        <v>0</v>
      </c>
      <c r="M10" s="346">
        <v>0</v>
      </c>
      <c r="N10" s="359">
        <v>800000</v>
      </c>
      <c r="O10" s="346">
        <v>800000</v>
      </c>
      <c r="P10" s="11"/>
      <c r="Q10" s="349" t="s">
        <v>23</v>
      </c>
    </row>
    <row r="11" spans="2:17">
      <c r="B11" s="362"/>
      <c r="C11" s="350"/>
      <c r="D11" s="350"/>
      <c r="E11" s="364"/>
      <c r="F11" s="350"/>
      <c r="G11" s="357"/>
      <c r="H11" s="357"/>
      <c r="I11" s="357"/>
      <c r="J11" s="357"/>
      <c r="K11" s="12" t="s">
        <v>24</v>
      </c>
      <c r="L11" s="13">
        <v>0</v>
      </c>
      <c r="M11" s="347"/>
      <c r="N11" s="360"/>
      <c r="O11" s="347"/>
      <c r="P11" s="14">
        <v>0</v>
      </c>
      <c r="Q11" s="350"/>
    </row>
    <row r="12" spans="2:17">
      <c r="B12" s="363"/>
      <c r="C12" s="351"/>
      <c r="D12" s="351"/>
      <c r="E12" s="365"/>
      <c r="F12" s="351"/>
      <c r="G12" s="358"/>
      <c r="H12" s="358"/>
      <c r="I12" s="358"/>
      <c r="J12" s="358"/>
      <c r="K12" s="15" t="s">
        <v>25</v>
      </c>
      <c r="L12" s="16">
        <v>0</v>
      </c>
      <c r="M12" s="348"/>
      <c r="N12" s="361"/>
      <c r="O12" s="348"/>
      <c r="P12" s="17"/>
      <c r="Q12" s="351"/>
    </row>
    <row r="13" spans="2:17">
      <c r="B13" s="362" t="s">
        <v>26</v>
      </c>
      <c r="C13" s="350">
        <v>600</v>
      </c>
      <c r="D13" s="350">
        <v>60014</v>
      </c>
      <c r="E13" s="371" t="s">
        <v>20</v>
      </c>
      <c r="F13" s="349" t="s">
        <v>27</v>
      </c>
      <c r="G13" s="368">
        <v>3000000</v>
      </c>
      <c r="H13" s="356">
        <v>0</v>
      </c>
      <c r="I13" s="356">
        <v>0</v>
      </c>
      <c r="J13" s="356">
        <v>0</v>
      </c>
      <c r="K13" s="9" t="s">
        <v>22</v>
      </c>
      <c r="L13" s="10">
        <v>0</v>
      </c>
      <c r="M13" s="346">
        <v>0</v>
      </c>
      <c r="N13" s="359">
        <v>1300000</v>
      </c>
      <c r="O13" s="346">
        <v>1300000</v>
      </c>
      <c r="P13" s="11"/>
      <c r="Q13" s="349" t="s">
        <v>23</v>
      </c>
    </row>
    <row r="14" spans="2:17">
      <c r="B14" s="362"/>
      <c r="C14" s="350"/>
      <c r="D14" s="350"/>
      <c r="E14" s="364"/>
      <c r="F14" s="366"/>
      <c r="G14" s="369"/>
      <c r="H14" s="357"/>
      <c r="I14" s="357"/>
      <c r="J14" s="357"/>
      <c r="K14" s="12" t="s">
        <v>24</v>
      </c>
      <c r="L14" s="13">
        <v>0</v>
      </c>
      <c r="M14" s="347"/>
      <c r="N14" s="360"/>
      <c r="O14" s="347"/>
      <c r="P14" s="14">
        <v>400000</v>
      </c>
      <c r="Q14" s="350"/>
    </row>
    <row r="15" spans="2:17">
      <c r="B15" s="363"/>
      <c r="C15" s="351"/>
      <c r="D15" s="351"/>
      <c r="E15" s="365"/>
      <c r="F15" s="367"/>
      <c r="G15" s="370"/>
      <c r="H15" s="358"/>
      <c r="I15" s="358"/>
      <c r="J15" s="358"/>
      <c r="K15" s="15" t="s">
        <v>25</v>
      </c>
      <c r="L15" s="16">
        <v>0</v>
      </c>
      <c r="M15" s="348"/>
      <c r="N15" s="361"/>
      <c r="O15" s="348"/>
      <c r="P15" s="17"/>
      <c r="Q15" s="351"/>
    </row>
    <row r="16" spans="2:17">
      <c r="B16" s="362" t="s">
        <v>28</v>
      </c>
      <c r="C16" s="350">
        <v>600</v>
      </c>
      <c r="D16" s="350">
        <v>60014</v>
      </c>
      <c r="E16" s="371" t="s">
        <v>20</v>
      </c>
      <c r="F16" s="349" t="s">
        <v>29</v>
      </c>
      <c r="G16" s="368">
        <v>2250000</v>
      </c>
      <c r="H16" s="356">
        <v>1500000</v>
      </c>
      <c r="I16" s="356">
        <v>1500000</v>
      </c>
      <c r="J16" s="356">
        <v>0</v>
      </c>
      <c r="K16" s="9" t="s">
        <v>22</v>
      </c>
      <c r="L16" s="10">
        <v>0</v>
      </c>
      <c r="M16" s="346">
        <v>0</v>
      </c>
      <c r="N16" s="359">
        <v>750000</v>
      </c>
      <c r="O16" s="346">
        <v>0</v>
      </c>
      <c r="P16" s="11"/>
      <c r="Q16" s="349" t="s">
        <v>23</v>
      </c>
    </row>
    <row r="17" spans="2:17">
      <c r="B17" s="362"/>
      <c r="C17" s="350"/>
      <c r="D17" s="350"/>
      <c r="E17" s="364"/>
      <c r="F17" s="366"/>
      <c r="G17" s="369"/>
      <c r="H17" s="357"/>
      <c r="I17" s="357"/>
      <c r="J17" s="357"/>
      <c r="K17" s="12" t="s">
        <v>24</v>
      </c>
      <c r="L17" s="13">
        <v>0</v>
      </c>
      <c r="M17" s="347"/>
      <c r="N17" s="360"/>
      <c r="O17" s="347"/>
      <c r="P17" s="14">
        <v>0</v>
      </c>
      <c r="Q17" s="350"/>
    </row>
    <row r="18" spans="2:17">
      <c r="B18" s="363"/>
      <c r="C18" s="351"/>
      <c r="D18" s="351"/>
      <c r="E18" s="365"/>
      <c r="F18" s="367"/>
      <c r="G18" s="370"/>
      <c r="H18" s="358"/>
      <c r="I18" s="358"/>
      <c r="J18" s="358"/>
      <c r="K18" s="15" t="s">
        <v>25</v>
      </c>
      <c r="L18" s="16">
        <v>0</v>
      </c>
      <c r="M18" s="348"/>
      <c r="N18" s="361"/>
      <c r="O18" s="348"/>
      <c r="P18" s="17"/>
      <c r="Q18" s="351"/>
    </row>
    <row r="19" spans="2:17">
      <c r="B19" s="362" t="s">
        <v>30</v>
      </c>
      <c r="C19" s="350">
        <v>600</v>
      </c>
      <c r="D19" s="350">
        <v>60014</v>
      </c>
      <c r="E19" s="371" t="s">
        <v>20</v>
      </c>
      <c r="F19" s="349" t="s">
        <v>31</v>
      </c>
      <c r="G19" s="368">
        <v>910000</v>
      </c>
      <c r="H19" s="356">
        <v>290000</v>
      </c>
      <c r="I19" s="356">
        <v>290000</v>
      </c>
      <c r="J19" s="356">
        <v>0</v>
      </c>
      <c r="K19" s="9" t="s">
        <v>22</v>
      </c>
      <c r="L19" s="10">
        <v>0</v>
      </c>
      <c r="M19" s="346">
        <v>0</v>
      </c>
      <c r="N19" s="359">
        <v>300000</v>
      </c>
      <c r="O19" s="346">
        <v>220000</v>
      </c>
      <c r="P19" s="11"/>
      <c r="Q19" s="349" t="s">
        <v>23</v>
      </c>
    </row>
    <row r="20" spans="2:17">
      <c r="B20" s="362"/>
      <c r="C20" s="350"/>
      <c r="D20" s="350"/>
      <c r="E20" s="364"/>
      <c r="F20" s="366"/>
      <c r="G20" s="369"/>
      <c r="H20" s="357"/>
      <c r="I20" s="357"/>
      <c r="J20" s="357"/>
      <c r="K20" s="12" t="s">
        <v>24</v>
      </c>
      <c r="L20" s="13">
        <v>0</v>
      </c>
      <c r="M20" s="347"/>
      <c r="N20" s="360"/>
      <c r="O20" s="347"/>
      <c r="P20" s="19">
        <v>100000</v>
      </c>
      <c r="Q20" s="350"/>
    </row>
    <row r="21" spans="2:17">
      <c r="B21" s="363"/>
      <c r="C21" s="351"/>
      <c r="D21" s="351"/>
      <c r="E21" s="365"/>
      <c r="F21" s="367"/>
      <c r="G21" s="370"/>
      <c r="H21" s="358"/>
      <c r="I21" s="358"/>
      <c r="J21" s="358"/>
      <c r="K21" s="15" t="s">
        <v>25</v>
      </c>
      <c r="L21" s="16">
        <v>0</v>
      </c>
      <c r="M21" s="348"/>
      <c r="N21" s="361"/>
      <c r="O21" s="348"/>
      <c r="P21" s="17"/>
      <c r="Q21" s="351"/>
    </row>
    <row r="22" spans="2:17">
      <c r="B22" s="362" t="s">
        <v>32</v>
      </c>
      <c r="C22" s="350">
        <v>600</v>
      </c>
      <c r="D22" s="350">
        <v>60014</v>
      </c>
      <c r="E22" s="371" t="s">
        <v>20</v>
      </c>
      <c r="F22" s="349" t="s">
        <v>33</v>
      </c>
      <c r="G22" s="368">
        <v>12250000</v>
      </c>
      <c r="H22" s="356">
        <v>3000000</v>
      </c>
      <c r="I22" s="356">
        <v>2000000</v>
      </c>
      <c r="J22" s="356">
        <v>1000000</v>
      </c>
      <c r="K22" s="9" t="s">
        <v>22</v>
      </c>
      <c r="L22" s="10">
        <v>0</v>
      </c>
      <c r="M22" s="346">
        <v>0</v>
      </c>
      <c r="N22" s="359">
        <v>2350000</v>
      </c>
      <c r="O22" s="359">
        <v>3000000</v>
      </c>
      <c r="P22" s="11"/>
      <c r="Q22" s="349" t="s">
        <v>23</v>
      </c>
    </row>
    <row r="23" spans="2:17">
      <c r="B23" s="362"/>
      <c r="C23" s="350"/>
      <c r="D23" s="350"/>
      <c r="E23" s="364"/>
      <c r="F23" s="366"/>
      <c r="G23" s="369"/>
      <c r="H23" s="357"/>
      <c r="I23" s="357"/>
      <c r="J23" s="357"/>
      <c r="K23" s="12" t="s">
        <v>24</v>
      </c>
      <c r="L23" s="13">
        <v>0</v>
      </c>
      <c r="M23" s="347"/>
      <c r="N23" s="360"/>
      <c r="O23" s="360"/>
      <c r="P23" s="19">
        <v>3900000</v>
      </c>
      <c r="Q23" s="350"/>
    </row>
    <row r="24" spans="2:17">
      <c r="B24" s="363"/>
      <c r="C24" s="351"/>
      <c r="D24" s="351"/>
      <c r="E24" s="365"/>
      <c r="F24" s="367"/>
      <c r="G24" s="370"/>
      <c r="H24" s="358"/>
      <c r="I24" s="358"/>
      <c r="J24" s="358"/>
      <c r="K24" s="15" t="s">
        <v>25</v>
      </c>
      <c r="L24" s="16">
        <v>0</v>
      </c>
      <c r="M24" s="348"/>
      <c r="N24" s="361"/>
      <c r="O24" s="361"/>
      <c r="P24" s="17"/>
      <c r="Q24" s="351"/>
    </row>
    <row r="25" spans="2:17">
      <c r="B25" s="20"/>
      <c r="C25" s="21"/>
      <c r="D25" s="21"/>
      <c r="E25" s="22" t="s">
        <v>34</v>
      </c>
      <c r="F25" s="349" t="s">
        <v>35</v>
      </c>
      <c r="G25" s="23"/>
      <c r="H25" s="24"/>
      <c r="I25" s="24"/>
      <c r="J25" s="24"/>
      <c r="K25" s="9" t="s">
        <v>22</v>
      </c>
      <c r="L25" s="13">
        <v>0</v>
      </c>
      <c r="M25" s="14"/>
      <c r="N25" s="19"/>
      <c r="O25" s="19"/>
      <c r="P25" s="14"/>
      <c r="Q25" s="349" t="s">
        <v>23</v>
      </c>
    </row>
    <row r="26" spans="2:17">
      <c r="B26" s="20" t="s">
        <v>36</v>
      </c>
      <c r="C26" s="21">
        <v>600</v>
      </c>
      <c r="D26" s="21">
        <v>60014</v>
      </c>
      <c r="E26" s="22" t="s">
        <v>37</v>
      </c>
      <c r="F26" s="350"/>
      <c r="G26" s="19">
        <v>4950000</v>
      </c>
      <c r="H26" s="24">
        <v>450000</v>
      </c>
      <c r="I26" s="24">
        <v>450000</v>
      </c>
      <c r="J26" s="24">
        <v>0</v>
      </c>
      <c r="K26" s="12" t="s">
        <v>24</v>
      </c>
      <c r="L26" s="13">
        <v>0</v>
      </c>
      <c r="M26" s="14">
        <v>0</v>
      </c>
      <c r="N26" s="19">
        <v>1500000</v>
      </c>
      <c r="O26" s="19">
        <v>1500000</v>
      </c>
      <c r="P26" s="14">
        <v>1500000</v>
      </c>
      <c r="Q26" s="350"/>
    </row>
    <row r="27" spans="2:17">
      <c r="B27" s="25"/>
      <c r="C27" s="26"/>
      <c r="D27" s="26"/>
      <c r="E27" s="27" t="s">
        <v>38</v>
      </c>
      <c r="F27" s="351"/>
      <c r="G27" s="25"/>
      <c r="H27" s="24"/>
      <c r="I27" s="24"/>
      <c r="J27" s="24"/>
      <c r="K27" s="15" t="s">
        <v>25</v>
      </c>
      <c r="L27" s="13">
        <v>0</v>
      </c>
      <c r="M27" s="14"/>
      <c r="N27" s="19"/>
      <c r="O27" s="19"/>
      <c r="P27" s="14"/>
      <c r="Q27" s="351"/>
    </row>
    <row r="28" spans="2:17">
      <c r="B28" s="362" t="s">
        <v>39</v>
      </c>
      <c r="C28" s="350">
        <v>600</v>
      </c>
      <c r="D28" s="350">
        <v>60014</v>
      </c>
      <c r="E28" s="364" t="s">
        <v>20</v>
      </c>
      <c r="F28" s="350" t="s">
        <v>40</v>
      </c>
      <c r="G28" s="368">
        <v>436600</v>
      </c>
      <c r="H28" s="356">
        <v>85000</v>
      </c>
      <c r="I28" s="356">
        <v>85000</v>
      </c>
      <c r="J28" s="356">
        <v>0</v>
      </c>
      <c r="K28" s="9" t="s">
        <v>22</v>
      </c>
      <c r="L28" s="10">
        <v>0</v>
      </c>
      <c r="M28" s="346">
        <v>0</v>
      </c>
      <c r="N28" s="359">
        <f>200000-31700</f>
        <v>168300</v>
      </c>
      <c r="O28" s="359">
        <f>200000-16700</f>
        <v>183300</v>
      </c>
      <c r="P28" s="11"/>
      <c r="Q28" s="349" t="s">
        <v>23</v>
      </c>
    </row>
    <row r="29" spans="2:17">
      <c r="B29" s="362"/>
      <c r="C29" s="350"/>
      <c r="D29" s="350"/>
      <c r="E29" s="364"/>
      <c r="F29" s="366"/>
      <c r="G29" s="369"/>
      <c r="H29" s="357"/>
      <c r="I29" s="357"/>
      <c r="J29" s="357"/>
      <c r="K29" s="12" t="s">
        <v>24</v>
      </c>
      <c r="L29" s="13">
        <v>0</v>
      </c>
      <c r="M29" s="347"/>
      <c r="N29" s="360"/>
      <c r="O29" s="360"/>
      <c r="P29" s="14">
        <v>0</v>
      </c>
      <c r="Q29" s="350"/>
    </row>
    <row r="30" spans="2:17">
      <c r="B30" s="363"/>
      <c r="C30" s="351"/>
      <c r="D30" s="351"/>
      <c r="E30" s="365"/>
      <c r="F30" s="367"/>
      <c r="G30" s="370"/>
      <c r="H30" s="358"/>
      <c r="I30" s="358"/>
      <c r="J30" s="358"/>
      <c r="K30" s="15" t="s">
        <v>25</v>
      </c>
      <c r="L30" s="16">
        <v>0</v>
      </c>
      <c r="M30" s="348"/>
      <c r="N30" s="361"/>
      <c r="O30" s="361"/>
      <c r="P30" s="17"/>
      <c r="Q30" s="351"/>
    </row>
    <row r="31" spans="2:17">
      <c r="B31" s="20"/>
      <c r="C31" s="21"/>
      <c r="D31" s="21"/>
      <c r="E31" s="22" t="s">
        <v>34</v>
      </c>
      <c r="F31" s="349" t="s">
        <v>41</v>
      </c>
      <c r="G31" s="23"/>
      <c r="H31" s="24"/>
      <c r="I31" s="24"/>
      <c r="J31" s="24"/>
      <c r="K31" s="9" t="s">
        <v>22</v>
      </c>
      <c r="L31" s="13">
        <v>1099100</v>
      </c>
      <c r="M31" s="14"/>
      <c r="N31" s="19"/>
      <c r="O31" s="19"/>
      <c r="P31" s="14"/>
      <c r="Q31" s="349" t="s">
        <v>23</v>
      </c>
    </row>
    <row r="32" spans="2:17">
      <c r="B32" s="20" t="s">
        <v>42</v>
      </c>
      <c r="C32" s="21">
        <v>600</v>
      </c>
      <c r="D32" s="21">
        <v>60014</v>
      </c>
      <c r="E32" s="22" t="s">
        <v>37</v>
      </c>
      <c r="F32" s="350"/>
      <c r="G32" s="19">
        <v>2999100</v>
      </c>
      <c r="H32" s="24">
        <v>2199100</v>
      </c>
      <c r="I32" s="24">
        <v>600000</v>
      </c>
      <c r="J32" s="24">
        <v>0</v>
      </c>
      <c r="K32" s="12" t="s">
        <v>24</v>
      </c>
      <c r="L32" s="13">
        <v>500000</v>
      </c>
      <c r="M32" s="14"/>
      <c r="N32" s="19">
        <v>400000</v>
      </c>
      <c r="O32" s="19">
        <v>400000</v>
      </c>
      <c r="P32" s="14">
        <v>0</v>
      </c>
      <c r="Q32" s="350"/>
    </row>
    <row r="33" spans="2:17" ht="46.5" customHeight="1">
      <c r="B33" s="25"/>
      <c r="C33" s="26"/>
      <c r="D33" s="26"/>
      <c r="E33" s="27" t="s">
        <v>38</v>
      </c>
      <c r="F33" s="351"/>
      <c r="G33" s="25"/>
      <c r="H33" s="24"/>
      <c r="I33" s="24"/>
      <c r="J33" s="24"/>
      <c r="K33" s="15" t="s">
        <v>25</v>
      </c>
      <c r="L33" s="13"/>
      <c r="M33" s="14"/>
      <c r="N33" s="19"/>
      <c r="O33" s="19"/>
      <c r="P33" s="14"/>
      <c r="Q33" s="351"/>
    </row>
    <row r="34" spans="2:17">
      <c r="B34" s="362" t="s">
        <v>43</v>
      </c>
      <c r="C34" s="350">
        <v>801</v>
      </c>
      <c r="D34" s="350">
        <v>80130</v>
      </c>
      <c r="E34" s="364" t="s">
        <v>20</v>
      </c>
      <c r="F34" s="350" t="s">
        <v>44</v>
      </c>
      <c r="G34" s="368">
        <v>9113000</v>
      </c>
      <c r="H34" s="356">
        <v>280000</v>
      </c>
      <c r="I34" s="356">
        <v>280000</v>
      </c>
      <c r="J34" s="356">
        <v>0</v>
      </c>
      <c r="K34" s="9" t="s">
        <v>22</v>
      </c>
      <c r="L34" s="10">
        <v>0</v>
      </c>
      <c r="M34" s="346">
        <v>0</v>
      </c>
      <c r="N34" s="359">
        <v>2000000</v>
      </c>
      <c r="O34" s="359">
        <v>3000000</v>
      </c>
      <c r="P34" s="11"/>
      <c r="Q34" s="349" t="s">
        <v>45</v>
      </c>
    </row>
    <row r="35" spans="2:17">
      <c r="B35" s="362"/>
      <c r="C35" s="350"/>
      <c r="D35" s="350"/>
      <c r="E35" s="364"/>
      <c r="F35" s="366"/>
      <c r="G35" s="369"/>
      <c r="H35" s="357"/>
      <c r="I35" s="357"/>
      <c r="J35" s="357"/>
      <c r="K35" s="12" t="s">
        <v>24</v>
      </c>
      <c r="L35" s="13">
        <v>0</v>
      </c>
      <c r="M35" s="347"/>
      <c r="N35" s="360"/>
      <c r="O35" s="360"/>
      <c r="P35" s="19">
        <v>3833000</v>
      </c>
      <c r="Q35" s="350"/>
    </row>
    <row r="36" spans="2:17">
      <c r="B36" s="363"/>
      <c r="C36" s="351"/>
      <c r="D36" s="351"/>
      <c r="E36" s="365"/>
      <c r="F36" s="367"/>
      <c r="G36" s="370"/>
      <c r="H36" s="358"/>
      <c r="I36" s="358"/>
      <c r="J36" s="358"/>
      <c r="K36" s="15" t="s">
        <v>25</v>
      </c>
      <c r="L36" s="16">
        <v>0</v>
      </c>
      <c r="M36" s="348"/>
      <c r="N36" s="361"/>
      <c r="O36" s="361"/>
      <c r="P36" s="17"/>
      <c r="Q36" s="351"/>
    </row>
    <row r="37" spans="2:17">
      <c r="B37" s="362" t="s">
        <v>46</v>
      </c>
      <c r="C37" s="364" t="s">
        <v>47</v>
      </c>
      <c r="D37" s="364" t="s">
        <v>48</v>
      </c>
      <c r="E37" s="371" t="s">
        <v>20</v>
      </c>
      <c r="F37" s="349" t="s">
        <v>49</v>
      </c>
      <c r="G37" s="368">
        <v>3083000</v>
      </c>
      <c r="H37" s="356">
        <v>2583000</v>
      </c>
      <c r="I37" s="356">
        <v>751100</v>
      </c>
      <c r="J37" s="356">
        <v>1831900</v>
      </c>
      <c r="K37" s="9" t="s">
        <v>22</v>
      </c>
      <c r="L37" s="10">
        <v>0</v>
      </c>
      <c r="M37" s="346">
        <v>0</v>
      </c>
      <c r="N37" s="359">
        <v>500000</v>
      </c>
      <c r="O37" s="346">
        <v>0</v>
      </c>
      <c r="P37" s="11"/>
      <c r="Q37" s="349" t="s">
        <v>45</v>
      </c>
    </row>
    <row r="38" spans="2:17">
      <c r="B38" s="362"/>
      <c r="C38" s="364"/>
      <c r="D38" s="364"/>
      <c r="E38" s="364"/>
      <c r="F38" s="366"/>
      <c r="G38" s="369"/>
      <c r="H38" s="357"/>
      <c r="I38" s="357"/>
      <c r="J38" s="357"/>
      <c r="K38" s="12" t="s">
        <v>24</v>
      </c>
      <c r="L38" s="13">
        <v>0</v>
      </c>
      <c r="M38" s="347"/>
      <c r="N38" s="360"/>
      <c r="O38" s="347"/>
      <c r="P38" s="14">
        <v>0</v>
      </c>
      <c r="Q38" s="350"/>
    </row>
    <row r="39" spans="2:17" ht="39.75" customHeight="1">
      <c r="B39" s="363"/>
      <c r="C39" s="365"/>
      <c r="D39" s="365"/>
      <c r="E39" s="365"/>
      <c r="F39" s="367"/>
      <c r="G39" s="370"/>
      <c r="H39" s="358"/>
      <c r="I39" s="358"/>
      <c r="J39" s="358"/>
      <c r="K39" s="15" t="s">
        <v>25</v>
      </c>
      <c r="L39" s="16">
        <v>0</v>
      </c>
      <c r="M39" s="348"/>
      <c r="N39" s="361"/>
      <c r="O39" s="348"/>
      <c r="P39" s="17"/>
      <c r="Q39" s="351"/>
    </row>
    <row r="40" spans="2:17">
      <c r="B40" s="20"/>
      <c r="C40" s="22"/>
      <c r="D40" s="22"/>
      <c r="E40" s="22"/>
      <c r="F40" s="349" t="s">
        <v>50</v>
      </c>
      <c r="G40" s="23"/>
      <c r="H40" s="28"/>
      <c r="I40" s="28"/>
      <c r="J40" s="28"/>
      <c r="K40" s="9" t="s">
        <v>22</v>
      </c>
      <c r="L40" s="10">
        <v>0</v>
      </c>
      <c r="M40" s="14"/>
      <c r="N40" s="19"/>
      <c r="O40" s="14"/>
      <c r="P40" s="14"/>
      <c r="Q40" s="349" t="s">
        <v>51</v>
      </c>
    </row>
    <row r="41" spans="2:17">
      <c r="B41" s="20" t="s">
        <v>52</v>
      </c>
      <c r="C41" s="22" t="s">
        <v>53</v>
      </c>
      <c r="D41" s="22" t="s">
        <v>54</v>
      </c>
      <c r="E41" s="22" t="s">
        <v>55</v>
      </c>
      <c r="F41" s="350"/>
      <c r="G41" s="19">
        <v>1000000</v>
      </c>
      <c r="H41" s="24">
        <v>400000</v>
      </c>
      <c r="I41" s="24">
        <v>400000</v>
      </c>
      <c r="J41" s="24"/>
      <c r="K41" s="12" t="s">
        <v>24</v>
      </c>
      <c r="L41" s="13">
        <v>0</v>
      </c>
      <c r="M41" s="14">
        <v>0</v>
      </c>
      <c r="N41" s="19">
        <v>300000</v>
      </c>
      <c r="O41" s="19">
        <v>300000</v>
      </c>
      <c r="P41" s="14">
        <v>0</v>
      </c>
      <c r="Q41" s="350"/>
    </row>
    <row r="42" spans="2:17">
      <c r="B42" s="25"/>
      <c r="C42" s="27"/>
      <c r="D42" s="27"/>
      <c r="E42" s="27"/>
      <c r="F42" s="351"/>
      <c r="G42" s="25"/>
      <c r="H42" s="24"/>
      <c r="I42" s="24"/>
      <c r="J42" s="24"/>
      <c r="K42" s="12" t="s">
        <v>25</v>
      </c>
      <c r="L42" s="13">
        <v>0</v>
      </c>
      <c r="M42" s="14"/>
      <c r="N42" s="19"/>
      <c r="O42" s="14"/>
      <c r="P42" s="14"/>
      <c r="Q42" s="351"/>
    </row>
    <row r="43" spans="2:17">
      <c r="B43" s="362" t="s">
        <v>56</v>
      </c>
      <c r="C43" s="350">
        <v>801</v>
      </c>
      <c r="D43" s="350">
        <v>80120</v>
      </c>
      <c r="E43" s="364" t="s">
        <v>34</v>
      </c>
      <c r="F43" s="350" t="s">
        <v>57</v>
      </c>
      <c r="G43" s="368">
        <v>2700000</v>
      </c>
      <c r="H43" s="356">
        <v>1200000</v>
      </c>
      <c r="I43" s="356">
        <v>1200000</v>
      </c>
      <c r="J43" s="356"/>
      <c r="K43" s="9" t="s">
        <v>22</v>
      </c>
      <c r="L43" s="10">
        <v>0</v>
      </c>
      <c r="M43" s="346">
        <v>0</v>
      </c>
      <c r="N43" s="359">
        <v>1500000</v>
      </c>
      <c r="O43" s="346">
        <v>0</v>
      </c>
      <c r="P43" s="11"/>
      <c r="Q43" s="349" t="s">
        <v>45</v>
      </c>
    </row>
    <row r="44" spans="2:17">
      <c r="B44" s="362"/>
      <c r="C44" s="350"/>
      <c r="D44" s="350"/>
      <c r="E44" s="364"/>
      <c r="F44" s="366"/>
      <c r="G44" s="369"/>
      <c r="H44" s="357"/>
      <c r="I44" s="357"/>
      <c r="J44" s="357"/>
      <c r="K44" s="12" t="s">
        <v>24</v>
      </c>
      <c r="L44" s="13">
        <v>0</v>
      </c>
      <c r="M44" s="347"/>
      <c r="N44" s="360"/>
      <c r="O44" s="347"/>
      <c r="P44" s="14">
        <v>0</v>
      </c>
      <c r="Q44" s="350"/>
    </row>
    <row r="45" spans="2:17">
      <c r="B45" s="363"/>
      <c r="C45" s="351"/>
      <c r="D45" s="351"/>
      <c r="E45" s="365"/>
      <c r="F45" s="367"/>
      <c r="G45" s="370"/>
      <c r="H45" s="358"/>
      <c r="I45" s="358"/>
      <c r="J45" s="358"/>
      <c r="K45" s="15" t="s">
        <v>25</v>
      </c>
      <c r="L45" s="16">
        <v>0</v>
      </c>
      <c r="M45" s="348"/>
      <c r="N45" s="361"/>
      <c r="O45" s="348"/>
      <c r="P45" s="17"/>
      <c r="Q45" s="351"/>
    </row>
    <row r="46" spans="2:17" ht="18">
      <c r="B46" s="352" t="s">
        <v>58</v>
      </c>
      <c r="C46" s="353"/>
      <c r="D46" s="353"/>
      <c r="E46" s="353"/>
      <c r="F46" s="354"/>
      <c r="G46" s="29">
        <f>SUM(G10:G45)</f>
        <v>44291700</v>
      </c>
      <c r="H46" s="29">
        <f>SUM(H10:H45)</f>
        <v>11987100</v>
      </c>
      <c r="I46" s="29">
        <f>SUM(I10:I45)</f>
        <v>7556100</v>
      </c>
      <c r="J46" s="29">
        <f>SUM(J10:J45)</f>
        <v>2831900</v>
      </c>
      <c r="K46" s="30"/>
      <c r="L46" s="31">
        <f>SUM(L10:L45)</f>
        <v>1599100</v>
      </c>
      <c r="M46" s="29">
        <f>SUM(M10:M45)</f>
        <v>0</v>
      </c>
      <c r="N46" s="29">
        <f>+N43+N41+N37+N34+N32+N28+N26+N22+N19+N16+N13+N10</f>
        <v>11868300</v>
      </c>
      <c r="O46" s="29">
        <f>SUM(O10:O45)</f>
        <v>10703300</v>
      </c>
      <c r="P46" s="29">
        <v>9733000</v>
      </c>
      <c r="Q46" s="32" t="s">
        <v>59</v>
      </c>
    </row>
    <row r="47" spans="2:17">
      <c r="B47" s="355" t="s">
        <v>64</v>
      </c>
      <c r="C47" s="355"/>
      <c r="D47" s="355"/>
      <c r="E47" s="355"/>
      <c r="F47" s="355"/>
      <c r="G47" s="355"/>
      <c r="H47" s="355"/>
      <c r="I47" s="355"/>
      <c r="J47" s="1"/>
      <c r="K47" s="1"/>
      <c r="L47" s="1"/>
      <c r="M47" s="2"/>
      <c r="N47" s="2"/>
      <c r="O47" s="2"/>
      <c r="P47" s="2"/>
      <c r="Q47" s="2"/>
    </row>
    <row r="48" spans="2:17">
      <c r="B48" s="33" t="s">
        <v>60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2"/>
      <c r="N48" s="2"/>
      <c r="O48" s="2"/>
      <c r="P48" s="2"/>
      <c r="Q48" s="2"/>
    </row>
    <row r="49" spans="2:17">
      <c r="B49" s="33" t="s">
        <v>61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2"/>
      <c r="N49" s="2"/>
      <c r="O49" s="2"/>
      <c r="P49" s="2"/>
      <c r="Q49" s="2"/>
    </row>
    <row r="50" spans="2:17" ht="15.75">
      <c r="B50" s="33" t="s">
        <v>62</v>
      </c>
      <c r="C50" s="1"/>
      <c r="D50" s="1"/>
      <c r="E50" s="1"/>
      <c r="F50" s="1"/>
      <c r="G50" s="34"/>
      <c r="H50" s="1"/>
      <c r="I50" s="1"/>
      <c r="J50" s="1"/>
      <c r="K50" s="1"/>
      <c r="L50" s="1"/>
      <c r="M50" s="2"/>
      <c r="N50" s="2"/>
      <c r="O50" s="2"/>
      <c r="P50" s="2"/>
      <c r="Q50" s="2"/>
    </row>
    <row r="51" spans="2:17" ht="15.75">
      <c r="B51" s="33" t="s">
        <v>63</v>
      </c>
      <c r="C51" s="1"/>
      <c r="D51" s="1"/>
      <c r="E51" s="1"/>
      <c r="F51" s="1"/>
      <c r="G51" s="34"/>
      <c r="H51" s="1"/>
      <c r="I51" s="1"/>
      <c r="J51" s="1"/>
      <c r="K51" s="1"/>
      <c r="L51" s="1"/>
      <c r="M51" s="2"/>
      <c r="N51" s="2"/>
      <c r="O51" s="2"/>
      <c r="P51" s="2"/>
      <c r="Q51" s="2"/>
    </row>
  </sheetData>
  <mergeCells count="139">
    <mergeCell ref="B3:Q3"/>
    <mergeCell ref="B4:Q4"/>
    <mergeCell ref="B6:B8"/>
    <mergeCell ref="C6:C8"/>
    <mergeCell ref="D6:D8"/>
    <mergeCell ref="E6:E8"/>
    <mergeCell ref="F6:F8"/>
    <mergeCell ref="G6:G8"/>
    <mergeCell ref="H6:P6"/>
    <mergeCell ref="Q6:Q8"/>
    <mergeCell ref="H7:H8"/>
    <mergeCell ref="I7:P7"/>
    <mergeCell ref="K8:L8"/>
    <mergeCell ref="K9:L9"/>
    <mergeCell ref="B10:B12"/>
    <mergeCell ref="C10:C12"/>
    <mergeCell ref="D10:D12"/>
    <mergeCell ref="E10:E12"/>
    <mergeCell ref="F10:F12"/>
    <mergeCell ref="G10:G12"/>
    <mergeCell ref="Q10:Q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H10:H12"/>
    <mergeCell ref="I10:I12"/>
    <mergeCell ref="J10:J12"/>
    <mergeCell ref="M10:M12"/>
    <mergeCell ref="N10:N12"/>
    <mergeCell ref="O10:O12"/>
    <mergeCell ref="M13:M15"/>
    <mergeCell ref="N13:N15"/>
    <mergeCell ref="O13:O15"/>
    <mergeCell ref="Q13:Q15"/>
    <mergeCell ref="B16:B18"/>
    <mergeCell ref="C16:C18"/>
    <mergeCell ref="D16:D18"/>
    <mergeCell ref="E16:E18"/>
    <mergeCell ref="F16:F18"/>
    <mergeCell ref="G16:G18"/>
    <mergeCell ref="Q16:Q18"/>
    <mergeCell ref="H16:H18"/>
    <mergeCell ref="I16:I18"/>
    <mergeCell ref="J16:J18"/>
    <mergeCell ref="M16:M18"/>
    <mergeCell ref="N16:N18"/>
    <mergeCell ref="O16:O18"/>
    <mergeCell ref="M19:M21"/>
    <mergeCell ref="N19:N21"/>
    <mergeCell ref="O19:O21"/>
    <mergeCell ref="Q19:Q21"/>
    <mergeCell ref="B22:B24"/>
    <mergeCell ref="C22:C24"/>
    <mergeCell ref="D22:D24"/>
    <mergeCell ref="E22:E24"/>
    <mergeCell ref="F22:F24"/>
    <mergeCell ref="G22:G24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O28:O30"/>
    <mergeCell ref="Q28:Q30"/>
    <mergeCell ref="Q22:Q24"/>
    <mergeCell ref="F25:F27"/>
    <mergeCell ref="Q25:Q27"/>
    <mergeCell ref="J22:J24"/>
    <mergeCell ref="M22:M24"/>
    <mergeCell ref="N22:N24"/>
    <mergeCell ref="O22:O24"/>
    <mergeCell ref="F28:F30"/>
    <mergeCell ref="G28:G30"/>
    <mergeCell ref="H28:H30"/>
    <mergeCell ref="H22:H24"/>
    <mergeCell ref="I22:I24"/>
    <mergeCell ref="I28:I30"/>
    <mergeCell ref="I37:I39"/>
    <mergeCell ref="B37:B39"/>
    <mergeCell ref="C37:C39"/>
    <mergeCell ref="D37:D39"/>
    <mergeCell ref="J28:J30"/>
    <mergeCell ref="M28:M30"/>
    <mergeCell ref="N28:N30"/>
    <mergeCell ref="B28:B30"/>
    <mergeCell ref="C28:C30"/>
    <mergeCell ref="D28:D30"/>
    <mergeCell ref="E28:E30"/>
    <mergeCell ref="F31:F33"/>
    <mergeCell ref="E37:E39"/>
    <mergeCell ref="F37:F39"/>
    <mergeCell ref="Q31:Q33"/>
    <mergeCell ref="B34:B36"/>
    <mergeCell ref="C34:C36"/>
    <mergeCell ref="D34:D36"/>
    <mergeCell ref="E34:E36"/>
    <mergeCell ref="F34:F36"/>
    <mergeCell ref="G34:G36"/>
    <mergeCell ref="H34:H36"/>
    <mergeCell ref="I34:I36"/>
    <mergeCell ref="J34:J36"/>
    <mergeCell ref="M34:M36"/>
    <mergeCell ref="N34:N36"/>
    <mergeCell ref="O34:O36"/>
    <mergeCell ref="Q34:Q36"/>
    <mergeCell ref="O37:O39"/>
    <mergeCell ref="Q43:Q45"/>
    <mergeCell ref="B46:F46"/>
    <mergeCell ref="B47:I47"/>
    <mergeCell ref="H43:H45"/>
    <mergeCell ref="I43:I45"/>
    <mergeCell ref="J43:J45"/>
    <mergeCell ref="M43:M45"/>
    <mergeCell ref="N43:N45"/>
    <mergeCell ref="O43:O45"/>
    <mergeCell ref="B43:B45"/>
    <mergeCell ref="C43:C45"/>
    <mergeCell ref="D43:D45"/>
    <mergeCell ref="E43:E45"/>
    <mergeCell ref="F43:F45"/>
    <mergeCell ref="G43:G45"/>
    <mergeCell ref="Q37:Q39"/>
    <mergeCell ref="F40:F42"/>
    <mergeCell ref="Q40:Q42"/>
    <mergeCell ref="J37:J39"/>
    <mergeCell ref="M37:M39"/>
    <mergeCell ref="N37:N39"/>
    <mergeCell ref="G37:G39"/>
    <mergeCell ref="H37:H39"/>
  </mergeCells>
  <pageMargins left="0.7" right="0.7" top="0.75" bottom="0.75" header="0.3" footer="0.3"/>
  <pageSetup paperSize="9" scale="4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N130"/>
  <sheetViews>
    <sheetView topLeftCell="B1" workbookViewId="0">
      <selection activeCell="B4" sqref="B4:N4"/>
    </sheetView>
  </sheetViews>
  <sheetFormatPr defaultRowHeight="15"/>
  <cols>
    <col min="6" max="6" width="31.5703125" customWidth="1"/>
    <col min="7" max="7" width="19.28515625" customWidth="1"/>
    <col min="8" max="8" width="22.85546875" customWidth="1"/>
    <col min="9" max="10" width="20.140625" customWidth="1"/>
    <col min="12" max="12" width="19.5703125" customWidth="1"/>
    <col min="14" max="14" width="23.140625" customWidth="1"/>
  </cols>
  <sheetData>
    <row r="3" spans="2:14" ht="25.5" customHeight="1">
      <c r="B3" s="405" t="s">
        <v>376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</row>
    <row r="4" spans="2:14" ht="38.25" customHeight="1">
      <c r="B4" s="407" t="s">
        <v>861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</row>
    <row r="5" spans="2:14" ht="15.7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36"/>
      <c r="N5" s="182" t="s">
        <v>1</v>
      </c>
    </row>
    <row r="6" spans="2:14" ht="15.75">
      <c r="B6" s="378" t="s">
        <v>2</v>
      </c>
      <c r="C6" s="378" t="s">
        <v>3</v>
      </c>
      <c r="D6" s="378" t="s">
        <v>189</v>
      </c>
      <c r="E6" s="378" t="s">
        <v>5</v>
      </c>
      <c r="F6" s="380" t="s">
        <v>377</v>
      </c>
      <c r="G6" s="378" t="s">
        <v>7</v>
      </c>
      <c r="H6" s="403" t="s">
        <v>8</v>
      </c>
      <c r="I6" s="404"/>
      <c r="J6" s="404"/>
      <c r="K6" s="404"/>
      <c r="L6" s="404"/>
      <c r="M6" s="404"/>
      <c r="N6" s="378" t="s">
        <v>9</v>
      </c>
    </row>
    <row r="7" spans="2:14" ht="15.75">
      <c r="B7" s="379"/>
      <c r="C7" s="379"/>
      <c r="D7" s="379"/>
      <c r="E7" s="379"/>
      <c r="F7" s="381"/>
      <c r="G7" s="382"/>
      <c r="H7" s="378" t="s">
        <v>10</v>
      </c>
      <c r="I7" s="403" t="s">
        <v>11</v>
      </c>
      <c r="J7" s="404"/>
      <c r="K7" s="404"/>
      <c r="L7" s="404"/>
      <c r="M7" s="404"/>
      <c r="N7" s="382"/>
    </row>
    <row r="8" spans="2:14" ht="110.25">
      <c r="B8" s="379"/>
      <c r="C8" s="379"/>
      <c r="D8" s="379"/>
      <c r="E8" s="379"/>
      <c r="F8" s="381"/>
      <c r="G8" s="382"/>
      <c r="H8" s="382"/>
      <c r="I8" s="235" t="s">
        <v>12</v>
      </c>
      <c r="J8" s="235" t="s">
        <v>13</v>
      </c>
      <c r="K8" s="380" t="s">
        <v>14</v>
      </c>
      <c r="L8" s="390"/>
      <c r="M8" s="235" t="s">
        <v>15</v>
      </c>
      <c r="N8" s="386"/>
    </row>
    <row r="9" spans="2:14"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372">
        <v>10</v>
      </c>
      <c r="L9" s="373"/>
      <c r="M9" s="8">
        <v>11</v>
      </c>
      <c r="N9" s="8">
        <v>12</v>
      </c>
    </row>
    <row r="10" spans="2:14" ht="15.75">
      <c r="B10" s="350" t="s">
        <v>19</v>
      </c>
      <c r="C10" s="350">
        <v>600</v>
      </c>
      <c r="D10" s="350">
        <v>60013</v>
      </c>
      <c r="E10" s="350">
        <v>6300</v>
      </c>
      <c r="F10" s="393" t="s">
        <v>378</v>
      </c>
      <c r="G10" s="397">
        <v>112500</v>
      </c>
      <c r="H10" s="359">
        <v>112500</v>
      </c>
      <c r="I10" s="359">
        <v>112500</v>
      </c>
      <c r="J10" s="359">
        <v>0</v>
      </c>
      <c r="K10" s="237" t="s">
        <v>22</v>
      </c>
      <c r="L10" s="238">
        <v>0</v>
      </c>
      <c r="M10" s="356">
        <v>0</v>
      </c>
      <c r="N10" s="349" t="s">
        <v>379</v>
      </c>
    </row>
    <row r="11" spans="2:14" ht="15.75">
      <c r="B11" s="350"/>
      <c r="C11" s="350"/>
      <c r="D11" s="350"/>
      <c r="E11" s="350"/>
      <c r="F11" s="395"/>
      <c r="G11" s="397"/>
      <c r="H11" s="360"/>
      <c r="I11" s="360"/>
      <c r="J11" s="360"/>
      <c r="K11" s="239" t="s">
        <v>24</v>
      </c>
      <c r="L11" s="240">
        <v>0</v>
      </c>
      <c r="M11" s="357"/>
      <c r="N11" s="350"/>
    </row>
    <row r="12" spans="2:14" ht="90" customHeight="1">
      <c r="B12" s="351"/>
      <c r="C12" s="351"/>
      <c r="D12" s="351"/>
      <c r="E12" s="351"/>
      <c r="F12" s="396"/>
      <c r="G12" s="398"/>
      <c r="H12" s="361"/>
      <c r="I12" s="361"/>
      <c r="J12" s="361"/>
      <c r="K12" s="241" t="s">
        <v>25</v>
      </c>
      <c r="L12" s="242">
        <v>0</v>
      </c>
      <c r="M12" s="358"/>
      <c r="N12" s="351"/>
    </row>
    <row r="13" spans="2:14" ht="15.75">
      <c r="B13" s="228"/>
      <c r="C13" s="228"/>
      <c r="D13" s="228"/>
      <c r="E13" s="228"/>
      <c r="F13" s="392" t="s">
        <v>380</v>
      </c>
      <c r="G13" s="243"/>
      <c r="H13" s="233"/>
      <c r="I13" s="233"/>
      <c r="J13" s="233"/>
      <c r="K13" s="237" t="s">
        <v>22</v>
      </c>
      <c r="L13" s="240">
        <v>0</v>
      </c>
      <c r="M13" s="230"/>
      <c r="N13" s="349" t="s">
        <v>381</v>
      </c>
    </row>
    <row r="14" spans="2:14" ht="15.75">
      <c r="B14" s="228" t="s">
        <v>26</v>
      </c>
      <c r="C14" s="228">
        <v>600</v>
      </c>
      <c r="D14" s="228">
        <v>60014</v>
      </c>
      <c r="E14" s="228">
        <v>6050</v>
      </c>
      <c r="F14" s="393"/>
      <c r="G14" s="233">
        <v>380000</v>
      </c>
      <c r="H14" s="233">
        <v>380000</v>
      </c>
      <c r="I14" s="233">
        <v>380000</v>
      </c>
      <c r="J14" s="233"/>
      <c r="K14" s="239" t="s">
        <v>24</v>
      </c>
      <c r="L14" s="240">
        <v>0</v>
      </c>
      <c r="M14" s="230"/>
      <c r="N14" s="350"/>
    </row>
    <row r="15" spans="2:14" ht="15.75">
      <c r="B15" s="228"/>
      <c r="C15" s="226"/>
      <c r="D15" s="226"/>
      <c r="E15" s="226"/>
      <c r="F15" s="394"/>
      <c r="G15" s="234"/>
      <c r="H15" s="233"/>
      <c r="I15" s="233"/>
      <c r="J15" s="233"/>
      <c r="K15" s="241" t="s">
        <v>25</v>
      </c>
      <c r="L15" s="240">
        <v>0</v>
      </c>
      <c r="M15" s="230"/>
      <c r="N15" s="351"/>
    </row>
    <row r="16" spans="2:14" ht="15.75">
      <c r="B16" s="349" t="s">
        <v>28</v>
      </c>
      <c r="C16" s="350">
        <v>600</v>
      </c>
      <c r="D16" s="350">
        <v>60014</v>
      </c>
      <c r="E16" s="350">
        <v>6050</v>
      </c>
      <c r="F16" s="393" t="s">
        <v>382</v>
      </c>
      <c r="G16" s="397">
        <v>225000</v>
      </c>
      <c r="H16" s="359">
        <v>225000</v>
      </c>
      <c r="I16" s="359">
        <v>225000</v>
      </c>
      <c r="J16" s="359"/>
      <c r="K16" s="237" t="s">
        <v>22</v>
      </c>
      <c r="L16" s="238">
        <v>0</v>
      </c>
      <c r="M16" s="356">
        <v>0</v>
      </c>
      <c r="N16" s="349" t="s">
        <v>381</v>
      </c>
    </row>
    <row r="17" spans="2:14" ht="15.75">
      <c r="B17" s="350"/>
      <c r="C17" s="350"/>
      <c r="D17" s="350"/>
      <c r="E17" s="350"/>
      <c r="F17" s="395"/>
      <c r="G17" s="397"/>
      <c r="H17" s="360"/>
      <c r="I17" s="360"/>
      <c r="J17" s="360"/>
      <c r="K17" s="239" t="s">
        <v>24</v>
      </c>
      <c r="L17" s="240">
        <v>0</v>
      </c>
      <c r="M17" s="357"/>
      <c r="N17" s="350"/>
    </row>
    <row r="18" spans="2:14" ht="15.75">
      <c r="B18" s="351"/>
      <c r="C18" s="351"/>
      <c r="D18" s="351"/>
      <c r="E18" s="351"/>
      <c r="F18" s="396"/>
      <c r="G18" s="398"/>
      <c r="H18" s="361"/>
      <c r="I18" s="361"/>
      <c r="J18" s="361"/>
      <c r="K18" s="241" t="s">
        <v>25</v>
      </c>
      <c r="L18" s="242">
        <v>0</v>
      </c>
      <c r="M18" s="358"/>
      <c r="N18" s="351"/>
    </row>
    <row r="19" spans="2:14" ht="15.75">
      <c r="B19" s="228"/>
      <c r="C19" s="228"/>
      <c r="D19" s="228"/>
      <c r="E19" s="228"/>
      <c r="F19" s="392" t="s">
        <v>383</v>
      </c>
      <c r="G19" s="243"/>
      <c r="H19" s="233"/>
      <c r="I19" s="233"/>
      <c r="J19" s="233"/>
      <c r="K19" s="237" t="s">
        <v>22</v>
      </c>
      <c r="L19" s="240">
        <v>0</v>
      </c>
      <c r="M19" s="230"/>
      <c r="N19" s="349" t="s">
        <v>381</v>
      </c>
    </row>
    <row r="20" spans="2:14" ht="15.75">
      <c r="B20" s="228" t="s">
        <v>30</v>
      </c>
      <c r="C20" s="228">
        <v>600</v>
      </c>
      <c r="D20" s="228">
        <v>60014</v>
      </c>
      <c r="E20" s="228">
        <v>6050</v>
      </c>
      <c r="F20" s="393"/>
      <c r="G20" s="243">
        <v>540000</v>
      </c>
      <c r="H20" s="233">
        <v>540000</v>
      </c>
      <c r="I20" s="233">
        <v>490000</v>
      </c>
      <c r="J20" s="233">
        <v>50000</v>
      </c>
      <c r="K20" s="239" t="s">
        <v>24</v>
      </c>
      <c r="L20" s="240">
        <v>0</v>
      </c>
      <c r="M20" s="230">
        <v>0</v>
      </c>
      <c r="N20" s="350"/>
    </row>
    <row r="21" spans="2:14" ht="15.75">
      <c r="B21" s="226"/>
      <c r="C21" s="226"/>
      <c r="D21" s="226"/>
      <c r="E21" s="226"/>
      <c r="F21" s="394"/>
      <c r="G21" s="244"/>
      <c r="H21" s="234"/>
      <c r="I21" s="234"/>
      <c r="J21" s="234"/>
      <c r="K21" s="241" t="s">
        <v>25</v>
      </c>
      <c r="L21" s="242">
        <v>0</v>
      </c>
      <c r="M21" s="231"/>
      <c r="N21" s="351"/>
    </row>
    <row r="22" spans="2:14" ht="15.75">
      <c r="B22" s="228"/>
      <c r="C22" s="228"/>
      <c r="D22" s="228"/>
      <c r="E22" s="228"/>
      <c r="F22" s="392" t="s">
        <v>384</v>
      </c>
      <c r="G22" s="243"/>
      <c r="H22" s="233"/>
      <c r="I22" s="233"/>
      <c r="J22" s="233"/>
      <c r="K22" s="237" t="s">
        <v>22</v>
      </c>
      <c r="L22" s="240">
        <v>0</v>
      </c>
      <c r="M22" s="230"/>
      <c r="N22" s="349" t="s">
        <v>381</v>
      </c>
    </row>
    <row r="23" spans="2:14" ht="15.75">
      <c r="B23" s="228" t="s">
        <v>32</v>
      </c>
      <c r="C23" s="228">
        <v>600</v>
      </c>
      <c r="D23" s="228">
        <v>60014</v>
      </c>
      <c r="E23" s="228">
        <v>6050</v>
      </c>
      <c r="F23" s="393"/>
      <c r="G23" s="243">
        <v>220000</v>
      </c>
      <c r="H23" s="233">
        <v>220000</v>
      </c>
      <c r="I23" s="233">
        <v>220000</v>
      </c>
      <c r="J23" s="233"/>
      <c r="K23" s="239" t="s">
        <v>24</v>
      </c>
      <c r="L23" s="240">
        <v>0</v>
      </c>
      <c r="M23" s="230">
        <v>0</v>
      </c>
      <c r="N23" s="350"/>
    </row>
    <row r="24" spans="2:14" ht="15.75">
      <c r="B24" s="228"/>
      <c r="C24" s="226"/>
      <c r="D24" s="226"/>
      <c r="E24" s="226"/>
      <c r="F24" s="394"/>
      <c r="G24" s="234"/>
      <c r="H24" s="233"/>
      <c r="I24" s="233"/>
      <c r="J24" s="233"/>
      <c r="K24" s="241" t="s">
        <v>25</v>
      </c>
      <c r="L24" s="240">
        <v>0</v>
      </c>
      <c r="M24" s="230"/>
      <c r="N24" s="351"/>
    </row>
    <row r="25" spans="2:14" ht="15.75">
      <c r="B25" s="349" t="s">
        <v>36</v>
      </c>
      <c r="C25" s="350">
        <v>600</v>
      </c>
      <c r="D25" s="350">
        <v>60014</v>
      </c>
      <c r="E25" s="350">
        <v>6050</v>
      </c>
      <c r="F25" s="392" t="s">
        <v>385</v>
      </c>
      <c r="G25" s="397">
        <v>85000</v>
      </c>
      <c r="H25" s="359">
        <v>85000</v>
      </c>
      <c r="I25" s="359">
        <v>85000</v>
      </c>
      <c r="J25" s="359">
        <v>0</v>
      </c>
      <c r="K25" s="237" t="s">
        <v>22</v>
      </c>
      <c r="L25" s="238">
        <v>0</v>
      </c>
      <c r="M25" s="356">
        <v>0</v>
      </c>
      <c r="N25" s="349" t="s">
        <v>381</v>
      </c>
    </row>
    <row r="26" spans="2:14" ht="15.75">
      <c r="B26" s="350"/>
      <c r="C26" s="350"/>
      <c r="D26" s="350"/>
      <c r="E26" s="350"/>
      <c r="F26" s="395"/>
      <c r="G26" s="397"/>
      <c r="H26" s="360"/>
      <c r="I26" s="360"/>
      <c r="J26" s="360"/>
      <c r="K26" s="239" t="s">
        <v>24</v>
      </c>
      <c r="L26" s="240">
        <v>0</v>
      </c>
      <c r="M26" s="357"/>
      <c r="N26" s="350"/>
    </row>
    <row r="27" spans="2:14" ht="15.75">
      <c r="B27" s="351"/>
      <c r="C27" s="351"/>
      <c r="D27" s="351"/>
      <c r="E27" s="351"/>
      <c r="F27" s="396"/>
      <c r="G27" s="398"/>
      <c r="H27" s="361"/>
      <c r="I27" s="361"/>
      <c r="J27" s="361"/>
      <c r="K27" s="241" t="s">
        <v>25</v>
      </c>
      <c r="L27" s="242">
        <v>0</v>
      </c>
      <c r="M27" s="358"/>
      <c r="N27" s="351"/>
    </row>
    <row r="28" spans="2:14" ht="15.75">
      <c r="B28" s="349" t="s">
        <v>39</v>
      </c>
      <c r="C28" s="350">
        <v>600</v>
      </c>
      <c r="D28" s="350">
        <v>60014</v>
      </c>
      <c r="E28" s="350">
        <v>6050</v>
      </c>
      <c r="F28" s="393" t="s">
        <v>386</v>
      </c>
      <c r="G28" s="397">
        <v>300000</v>
      </c>
      <c r="H28" s="359">
        <v>300000</v>
      </c>
      <c r="I28" s="359">
        <v>100000</v>
      </c>
      <c r="J28" s="359">
        <v>200000</v>
      </c>
      <c r="K28" s="237" t="s">
        <v>22</v>
      </c>
      <c r="L28" s="238">
        <v>0</v>
      </c>
      <c r="M28" s="356">
        <v>0</v>
      </c>
      <c r="N28" s="349" t="s">
        <v>381</v>
      </c>
    </row>
    <row r="29" spans="2:14" ht="15.75">
      <c r="B29" s="350"/>
      <c r="C29" s="350"/>
      <c r="D29" s="350"/>
      <c r="E29" s="350"/>
      <c r="F29" s="395"/>
      <c r="G29" s="397"/>
      <c r="H29" s="360"/>
      <c r="I29" s="360"/>
      <c r="J29" s="360"/>
      <c r="K29" s="239" t="s">
        <v>24</v>
      </c>
      <c r="L29" s="240">
        <v>0</v>
      </c>
      <c r="M29" s="357"/>
      <c r="N29" s="350"/>
    </row>
    <row r="30" spans="2:14" ht="15.75">
      <c r="B30" s="351"/>
      <c r="C30" s="351"/>
      <c r="D30" s="351"/>
      <c r="E30" s="351"/>
      <c r="F30" s="396"/>
      <c r="G30" s="398"/>
      <c r="H30" s="361"/>
      <c r="I30" s="361"/>
      <c r="J30" s="361"/>
      <c r="K30" s="241" t="s">
        <v>25</v>
      </c>
      <c r="L30" s="242">
        <v>0</v>
      </c>
      <c r="M30" s="358"/>
      <c r="N30" s="351"/>
    </row>
    <row r="31" spans="2:14" ht="15.75">
      <c r="B31" s="349" t="s">
        <v>42</v>
      </c>
      <c r="C31" s="350">
        <v>600</v>
      </c>
      <c r="D31" s="350">
        <v>60014</v>
      </c>
      <c r="E31" s="350">
        <v>6050</v>
      </c>
      <c r="F31" s="393" t="s">
        <v>387</v>
      </c>
      <c r="G31" s="397">
        <v>525000</v>
      </c>
      <c r="H31" s="359">
        <v>525000</v>
      </c>
      <c r="I31" s="359">
        <v>125000</v>
      </c>
      <c r="J31" s="359">
        <v>400000</v>
      </c>
      <c r="K31" s="237" t="s">
        <v>22</v>
      </c>
      <c r="L31" s="238">
        <v>0</v>
      </c>
      <c r="M31" s="356">
        <v>0</v>
      </c>
      <c r="N31" s="349" t="s">
        <v>381</v>
      </c>
    </row>
    <row r="32" spans="2:14" ht="15.75">
      <c r="B32" s="350"/>
      <c r="C32" s="350"/>
      <c r="D32" s="350"/>
      <c r="E32" s="350"/>
      <c r="F32" s="395"/>
      <c r="G32" s="397"/>
      <c r="H32" s="360"/>
      <c r="I32" s="360"/>
      <c r="J32" s="360"/>
      <c r="K32" s="239" t="s">
        <v>24</v>
      </c>
      <c r="L32" s="240">
        <v>0</v>
      </c>
      <c r="M32" s="357"/>
      <c r="N32" s="350"/>
    </row>
    <row r="33" spans="2:14" ht="15.75">
      <c r="B33" s="351"/>
      <c r="C33" s="351"/>
      <c r="D33" s="351"/>
      <c r="E33" s="351"/>
      <c r="F33" s="396"/>
      <c r="G33" s="398"/>
      <c r="H33" s="361"/>
      <c r="I33" s="361"/>
      <c r="J33" s="361"/>
      <c r="K33" s="241" t="s">
        <v>25</v>
      </c>
      <c r="L33" s="242">
        <v>0</v>
      </c>
      <c r="M33" s="358"/>
      <c r="N33" s="351"/>
    </row>
    <row r="34" spans="2:14" ht="15.75">
      <c r="B34" s="228"/>
      <c r="C34" s="228"/>
      <c r="D34" s="228"/>
      <c r="E34" s="228"/>
      <c r="F34" s="392" t="s">
        <v>388</v>
      </c>
      <c r="G34" s="243"/>
      <c r="H34" s="233"/>
      <c r="I34" s="233"/>
      <c r="J34" s="233"/>
      <c r="K34" s="237" t="s">
        <v>22</v>
      </c>
      <c r="L34" s="240">
        <v>0</v>
      </c>
      <c r="M34" s="230"/>
      <c r="N34" s="228"/>
    </row>
    <row r="35" spans="2:14" ht="30">
      <c r="B35" s="228">
        <v>9</v>
      </c>
      <c r="C35" s="228">
        <v>600</v>
      </c>
      <c r="D35" s="228">
        <v>60014</v>
      </c>
      <c r="E35" s="228">
        <v>6050</v>
      </c>
      <c r="F35" s="393"/>
      <c r="G35" s="243">
        <v>450000</v>
      </c>
      <c r="H35" s="233">
        <v>450000</v>
      </c>
      <c r="I35" s="233">
        <v>450000</v>
      </c>
      <c r="J35" s="233">
        <v>0</v>
      </c>
      <c r="K35" s="239" t="s">
        <v>24</v>
      </c>
      <c r="L35" s="240">
        <v>0</v>
      </c>
      <c r="M35" s="230">
        <v>0</v>
      </c>
      <c r="N35" s="228" t="s">
        <v>381</v>
      </c>
    </row>
    <row r="36" spans="2:14" ht="15.75">
      <c r="B36" s="228"/>
      <c r="C36" s="226"/>
      <c r="D36" s="226"/>
      <c r="E36" s="226"/>
      <c r="F36" s="394"/>
      <c r="G36" s="234"/>
      <c r="H36" s="233"/>
      <c r="I36" s="233"/>
      <c r="J36" s="233"/>
      <c r="K36" s="241" t="s">
        <v>25</v>
      </c>
      <c r="L36" s="240">
        <v>0</v>
      </c>
      <c r="M36" s="230"/>
      <c r="N36" s="228"/>
    </row>
    <row r="37" spans="2:14" ht="15.75">
      <c r="B37" s="349">
        <v>10</v>
      </c>
      <c r="C37" s="350">
        <v>600</v>
      </c>
      <c r="D37" s="350">
        <v>60014</v>
      </c>
      <c r="E37" s="350">
        <v>6050</v>
      </c>
      <c r="F37" s="393" t="s">
        <v>389</v>
      </c>
      <c r="G37" s="397">
        <v>465000</v>
      </c>
      <c r="H37" s="359">
        <v>465000</v>
      </c>
      <c r="I37" s="359">
        <v>165000</v>
      </c>
      <c r="J37" s="359">
        <v>300000</v>
      </c>
      <c r="K37" s="237" t="s">
        <v>22</v>
      </c>
      <c r="L37" s="238">
        <v>0</v>
      </c>
      <c r="M37" s="356">
        <v>0</v>
      </c>
      <c r="N37" s="349" t="s">
        <v>381</v>
      </c>
    </row>
    <row r="38" spans="2:14" ht="15.75">
      <c r="B38" s="350"/>
      <c r="C38" s="350"/>
      <c r="D38" s="350"/>
      <c r="E38" s="350"/>
      <c r="F38" s="395"/>
      <c r="G38" s="397"/>
      <c r="H38" s="360"/>
      <c r="I38" s="360"/>
      <c r="J38" s="360"/>
      <c r="K38" s="239" t="s">
        <v>24</v>
      </c>
      <c r="L38" s="240">
        <v>0</v>
      </c>
      <c r="M38" s="357"/>
      <c r="N38" s="350"/>
    </row>
    <row r="39" spans="2:14" ht="15.75">
      <c r="B39" s="351"/>
      <c r="C39" s="351"/>
      <c r="D39" s="351"/>
      <c r="E39" s="351"/>
      <c r="F39" s="396"/>
      <c r="G39" s="398"/>
      <c r="H39" s="361"/>
      <c r="I39" s="361"/>
      <c r="J39" s="361"/>
      <c r="K39" s="241" t="s">
        <v>25</v>
      </c>
      <c r="L39" s="242">
        <v>0</v>
      </c>
      <c r="M39" s="358"/>
      <c r="N39" s="351"/>
    </row>
    <row r="40" spans="2:14" ht="15.75">
      <c r="B40" s="349">
        <v>11</v>
      </c>
      <c r="C40" s="350">
        <v>600</v>
      </c>
      <c r="D40" s="350">
        <v>60014</v>
      </c>
      <c r="E40" s="350">
        <v>6050</v>
      </c>
      <c r="F40" s="393" t="s">
        <v>390</v>
      </c>
      <c r="G40" s="397">
        <v>1500000</v>
      </c>
      <c r="H40" s="359">
        <v>1500000</v>
      </c>
      <c r="I40" s="359">
        <v>1500000</v>
      </c>
      <c r="J40" s="359">
        <v>0</v>
      </c>
      <c r="K40" s="237" t="s">
        <v>22</v>
      </c>
      <c r="L40" s="238">
        <v>0</v>
      </c>
      <c r="M40" s="356">
        <v>0</v>
      </c>
      <c r="N40" s="349" t="s">
        <v>381</v>
      </c>
    </row>
    <row r="41" spans="2:14" ht="15.75">
      <c r="B41" s="350"/>
      <c r="C41" s="350"/>
      <c r="D41" s="350"/>
      <c r="E41" s="350"/>
      <c r="F41" s="395"/>
      <c r="G41" s="397"/>
      <c r="H41" s="360"/>
      <c r="I41" s="360"/>
      <c r="J41" s="360"/>
      <c r="K41" s="239" t="s">
        <v>24</v>
      </c>
      <c r="L41" s="240">
        <v>0</v>
      </c>
      <c r="M41" s="357"/>
      <c r="N41" s="350"/>
    </row>
    <row r="42" spans="2:14" ht="15.75">
      <c r="B42" s="351"/>
      <c r="C42" s="351"/>
      <c r="D42" s="351"/>
      <c r="E42" s="351"/>
      <c r="F42" s="396"/>
      <c r="G42" s="398"/>
      <c r="H42" s="361"/>
      <c r="I42" s="361"/>
      <c r="J42" s="361"/>
      <c r="K42" s="241" t="s">
        <v>25</v>
      </c>
      <c r="L42" s="242">
        <v>0</v>
      </c>
      <c r="M42" s="358"/>
      <c r="N42" s="351"/>
    </row>
    <row r="43" spans="2:14" ht="15.75">
      <c r="B43" s="349">
        <v>12</v>
      </c>
      <c r="C43" s="350">
        <v>600</v>
      </c>
      <c r="D43" s="350">
        <v>60014</v>
      </c>
      <c r="E43" s="350">
        <v>6050</v>
      </c>
      <c r="F43" s="393" t="s">
        <v>391</v>
      </c>
      <c r="G43" s="397">
        <v>290000</v>
      </c>
      <c r="H43" s="359">
        <v>290000</v>
      </c>
      <c r="I43" s="359">
        <v>290000</v>
      </c>
      <c r="J43" s="359">
        <v>0</v>
      </c>
      <c r="K43" s="237" t="s">
        <v>22</v>
      </c>
      <c r="L43" s="238">
        <v>0</v>
      </c>
      <c r="M43" s="356">
        <v>0</v>
      </c>
      <c r="N43" s="349" t="s">
        <v>381</v>
      </c>
    </row>
    <row r="44" spans="2:14" ht="15.75">
      <c r="B44" s="350"/>
      <c r="C44" s="350"/>
      <c r="D44" s="350"/>
      <c r="E44" s="350"/>
      <c r="F44" s="395"/>
      <c r="G44" s="397"/>
      <c r="H44" s="360"/>
      <c r="I44" s="360"/>
      <c r="J44" s="360"/>
      <c r="K44" s="239" t="s">
        <v>24</v>
      </c>
      <c r="L44" s="240">
        <v>0</v>
      </c>
      <c r="M44" s="357"/>
      <c r="N44" s="350"/>
    </row>
    <row r="45" spans="2:14" ht="15.75">
      <c r="B45" s="351"/>
      <c r="C45" s="351"/>
      <c r="D45" s="351"/>
      <c r="E45" s="351"/>
      <c r="F45" s="396"/>
      <c r="G45" s="398"/>
      <c r="H45" s="361"/>
      <c r="I45" s="361"/>
      <c r="J45" s="361"/>
      <c r="K45" s="241" t="s">
        <v>25</v>
      </c>
      <c r="L45" s="242">
        <v>0</v>
      </c>
      <c r="M45" s="358"/>
      <c r="N45" s="351"/>
    </row>
    <row r="46" spans="2:14" ht="15.75">
      <c r="B46" s="228"/>
      <c r="C46" s="228"/>
      <c r="D46" s="228"/>
      <c r="E46" s="228"/>
      <c r="F46" s="392" t="s">
        <v>41</v>
      </c>
      <c r="G46" s="399">
        <v>2199100</v>
      </c>
      <c r="H46" s="359">
        <v>2199100</v>
      </c>
      <c r="I46" s="399">
        <v>600000</v>
      </c>
      <c r="J46" s="233"/>
      <c r="K46" s="237" t="s">
        <v>22</v>
      </c>
      <c r="L46" s="245">
        <v>1099100</v>
      </c>
      <c r="M46" s="230"/>
      <c r="N46" s="349" t="s">
        <v>381</v>
      </c>
    </row>
    <row r="47" spans="2:14" ht="15.75">
      <c r="B47" s="228">
        <v>13</v>
      </c>
      <c r="C47" s="228">
        <v>600</v>
      </c>
      <c r="D47" s="228">
        <v>60014</v>
      </c>
      <c r="E47" s="228">
        <v>6050</v>
      </c>
      <c r="F47" s="393"/>
      <c r="G47" s="400"/>
      <c r="H47" s="360"/>
      <c r="I47" s="400"/>
      <c r="J47" s="233">
        <v>0</v>
      </c>
      <c r="K47" s="239" t="s">
        <v>24</v>
      </c>
      <c r="L47" s="245">
        <v>500000</v>
      </c>
      <c r="M47" s="230">
        <v>0</v>
      </c>
      <c r="N47" s="350"/>
    </row>
    <row r="48" spans="2:14" ht="84.75" customHeight="1">
      <c r="B48" s="228"/>
      <c r="C48" s="228"/>
      <c r="D48" s="228"/>
      <c r="E48" s="228"/>
      <c r="F48" s="394"/>
      <c r="G48" s="401"/>
      <c r="H48" s="361"/>
      <c r="I48" s="401"/>
      <c r="J48" s="233"/>
      <c r="K48" s="241" t="s">
        <v>25</v>
      </c>
      <c r="L48" s="240"/>
      <c r="M48" s="230"/>
      <c r="N48" s="351"/>
    </row>
    <row r="49" spans="2:14" ht="15.75">
      <c r="B49" s="349">
        <v>14</v>
      </c>
      <c r="C49" s="349">
        <v>600</v>
      </c>
      <c r="D49" s="349">
        <v>60014</v>
      </c>
      <c r="E49" s="349">
        <v>6050</v>
      </c>
      <c r="F49" s="392" t="s">
        <v>392</v>
      </c>
      <c r="G49" s="402">
        <v>3000000</v>
      </c>
      <c r="H49" s="359">
        <v>3000000</v>
      </c>
      <c r="I49" s="359">
        <v>2000000</v>
      </c>
      <c r="J49" s="359">
        <v>1000000</v>
      </c>
      <c r="K49" s="237" t="s">
        <v>22</v>
      </c>
      <c r="L49" s="238">
        <v>0</v>
      </c>
      <c r="M49" s="356">
        <v>0</v>
      </c>
      <c r="N49" s="349" t="s">
        <v>381</v>
      </c>
    </row>
    <row r="50" spans="2:14" ht="15.75">
      <c r="B50" s="350"/>
      <c r="C50" s="350"/>
      <c r="D50" s="350"/>
      <c r="E50" s="350"/>
      <c r="F50" s="395"/>
      <c r="G50" s="397"/>
      <c r="H50" s="360"/>
      <c r="I50" s="360"/>
      <c r="J50" s="360"/>
      <c r="K50" s="239" t="s">
        <v>24</v>
      </c>
      <c r="L50" s="240">
        <v>0</v>
      </c>
      <c r="M50" s="357"/>
      <c r="N50" s="350"/>
    </row>
    <row r="51" spans="2:14" ht="15.75">
      <c r="B51" s="351"/>
      <c r="C51" s="351"/>
      <c r="D51" s="351"/>
      <c r="E51" s="351"/>
      <c r="F51" s="396"/>
      <c r="G51" s="398"/>
      <c r="H51" s="361"/>
      <c r="I51" s="361"/>
      <c r="J51" s="361"/>
      <c r="K51" s="241" t="s">
        <v>25</v>
      </c>
      <c r="L51" s="242">
        <v>0</v>
      </c>
      <c r="M51" s="358"/>
      <c r="N51" s="351"/>
    </row>
    <row r="52" spans="2:14" ht="15.75">
      <c r="B52" s="228"/>
      <c r="C52" s="228"/>
      <c r="D52" s="228"/>
      <c r="E52" s="228"/>
      <c r="F52" s="392" t="s">
        <v>393</v>
      </c>
      <c r="G52" s="399">
        <v>7000</v>
      </c>
      <c r="H52" s="399">
        <v>7000</v>
      </c>
      <c r="I52" s="399">
        <v>7000</v>
      </c>
      <c r="J52" s="233"/>
      <c r="K52" s="239" t="s">
        <v>22</v>
      </c>
      <c r="L52" s="240">
        <v>0</v>
      </c>
      <c r="M52" s="230"/>
      <c r="N52" s="228"/>
    </row>
    <row r="53" spans="2:14" ht="30">
      <c r="B53" s="228">
        <v>15</v>
      </c>
      <c r="C53" s="228">
        <v>600</v>
      </c>
      <c r="D53" s="228">
        <v>60014</v>
      </c>
      <c r="E53" s="228">
        <v>6060</v>
      </c>
      <c r="F53" s="393"/>
      <c r="G53" s="400"/>
      <c r="H53" s="400"/>
      <c r="I53" s="400"/>
      <c r="J53" s="233">
        <v>0</v>
      </c>
      <c r="K53" s="239" t="s">
        <v>394</v>
      </c>
      <c r="L53" s="240">
        <v>0</v>
      </c>
      <c r="M53" s="230">
        <v>0</v>
      </c>
      <c r="N53" s="228" t="s">
        <v>381</v>
      </c>
    </row>
    <row r="54" spans="2:14" ht="15.75">
      <c r="B54" s="228"/>
      <c r="C54" s="228"/>
      <c r="D54" s="228"/>
      <c r="E54" s="228"/>
      <c r="F54" s="393"/>
      <c r="G54" s="400"/>
      <c r="H54" s="400"/>
      <c r="I54" s="400"/>
      <c r="J54" s="233"/>
      <c r="K54" s="239" t="s">
        <v>25</v>
      </c>
      <c r="L54" s="240">
        <v>0</v>
      </c>
      <c r="M54" s="230"/>
      <c r="N54" s="228"/>
    </row>
    <row r="55" spans="2:14" ht="15.75">
      <c r="B55" s="227"/>
      <c r="C55" s="227"/>
      <c r="D55" s="227"/>
      <c r="E55" s="227"/>
      <c r="F55" s="392" t="s">
        <v>395</v>
      </c>
      <c r="G55" s="246"/>
      <c r="H55" s="247"/>
      <c r="I55" s="247"/>
      <c r="J55" s="232"/>
      <c r="K55" s="237" t="s">
        <v>22</v>
      </c>
      <c r="L55" s="238">
        <v>0</v>
      </c>
      <c r="M55" s="229"/>
      <c r="N55" s="227"/>
    </row>
    <row r="56" spans="2:14" ht="30">
      <c r="B56" s="228">
        <v>16</v>
      </c>
      <c r="C56" s="228">
        <v>600</v>
      </c>
      <c r="D56" s="228">
        <v>60014</v>
      </c>
      <c r="E56" s="228">
        <v>6060</v>
      </c>
      <c r="F56" s="393"/>
      <c r="G56" s="248">
        <v>30000</v>
      </c>
      <c r="H56" s="249">
        <v>30000</v>
      </c>
      <c r="I56" s="249">
        <v>30000</v>
      </c>
      <c r="J56" s="233">
        <v>0</v>
      </c>
      <c r="K56" s="239" t="s">
        <v>394</v>
      </c>
      <c r="L56" s="240">
        <v>0</v>
      </c>
      <c r="M56" s="230">
        <v>0</v>
      </c>
      <c r="N56" s="228" t="s">
        <v>381</v>
      </c>
    </row>
    <row r="57" spans="2:14" ht="15.75">
      <c r="B57" s="228"/>
      <c r="C57" s="228"/>
      <c r="D57" s="228"/>
      <c r="E57" s="228"/>
      <c r="F57" s="394"/>
      <c r="G57" s="248"/>
      <c r="H57" s="249"/>
      <c r="I57" s="249"/>
      <c r="J57" s="233"/>
      <c r="K57" s="239" t="s">
        <v>25</v>
      </c>
      <c r="L57" s="240">
        <v>0</v>
      </c>
      <c r="M57" s="230"/>
      <c r="N57" s="228"/>
    </row>
    <row r="58" spans="2:14" ht="15.75">
      <c r="B58" s="349">
        <v>17</v>
      </c>
      <c r="C58" s="349">
        <v>750</v>
      </c>
      <c r="D58" s="349">
        <v>75020</v>
      </c>
      <c r="E58" s="349">
        <v>6060</v>
      </c>
      <c r="F58" s="392" t="s">
        <v>396</v>
      </c>
      <c r="G58" s="402">
        <v>15000</v>
      </c>
      <c r="H58" s="359">
        <v>15000</v>
      </c>
      <c r="I58" s="359">
        <v>15000</v>
      </c>
      <c r="J58" s="359">
        <v>0</v>
      </c>
      <c r="K58" s="237" t="s">
        <v>22</v>
      </c>
      <c r="L58" s="238">
        <v>0</v>
      </c>
      <c r="M58" s="356">
        <v>0</v>
      </c>
      <c r="N58" s="349" t="s">
        <v>397</v>
      </c>
    </row>
    <row r="59" spans="2:14" ht="15.75">
      <c r="B59" s="350"/>
      <c r="C59" s="350"/>
      <c r="D59" s="350"/>
      <c r="E59" s="350"/>
      <c r="F59" s="395"/>
      <c r="G59" s="397"/>
      <c r="H59" s="360"/>
      <c r="I59" s="360"/>
      <c r="J59" s="360"/>
      <c r="K59" s="239" t="s">
        <v>24</v>
      </c>
      <c r="L59" s="240">
        <v>0</v>
      </c>
      <c r="M59" s="357"/>
      <c r="N59" s="350"/>
    </row>
    <row r="60" spans="2:14" ht="15.75">
      <c r="B60" s="351"/>
      <c r="C60" s="351"/>
      <c r="D60" s="351"/>
      <c r="E60" s="351"/>
      <c r="F60" s="396"/>
      <c r="G60" s="398"/>
      <c r="H60" s="361"/>
      <c r="I60" s="361"/>
      <c r="J60" s="361"/>
      <c r="K60" s="241" t="s">
        <v>25</v>
      </c>
      <c r="L60" s="242">
        <v>0</v>
      </c>
      <c r="M60" s="358"/>
      <c r="N60" s="351"/>
    </row>
    <row r="61" spans="2:14" ht="15.75">
      <c r="B61" s="228"/>
      <c r="C61" s="228"/>
      <c r="D61" s="228"/>
      <c r="E61" s="228"/>
      <c r="F61" s="392" t="s">
        <v>398</v>
      </c>
      <c r="G61" s="359">
        <v>30000</v>
      </c>
      <c r="H61" s="359">
        <v>30000</v>
      </c>
      <c r="I61" s="359">
        <v>30000</v>
      </c>
      <c r="J61" s="233"/>
      <c r="K61" s="237" t="s">
        <v>22</v>
      </c>
      <c r="L61" s="240">
        <v>0</v>
      </c>
      <c r="M61" s="230"/>
      <c r="N61" s="349" t="s">
        <v>397</v>
      </c>
    </row>
    <row r="62" spans="2:14" ht="15.75">
      <c r="B62" s="228">
        <v>18</v>
      </c>
      <c r="C62" s="228">
        <v>758</v>
      </c>
      <c r="D62" s="228">
        <v>75818</v>
      </c>
      <c r="E62" s="228">
        <v>6800</v>
      </c>
      <c r="F62" s="393"/>
      <c r="G62" s="360"/>
      <c r="H62" s="360"/>
      <c r="I62" s="360"/>
      <c r="J62" s="233">
        <v>0</v>
      </c>
      <c r="K62" s="239" t="s">
        <v>24</v>
      </c>
      <c r="L62" s="240">
        <v>0</v>
      </c>
      <c r="M62" s="230">
        <v>0</v>
      </c>
      <c r="N62" s="350"/>
    </row>
    <row r="63" spans="2:14" ht="15.75">
      <c r="B63" s="228"/>
      <c r="C63" s="228"/>
      <c r="D63" s="228"/>
      <c r="E63" s="228"/>
      <c r="F63" s="394"/>
      <c r="G63" s="361"/>
      <c r="H63" s="361"/>
      <c r="I63" s="361"/>
      <c r="J63" s="233"/>
      <c r="K63" s="241" t="s">
        <v>25</v>
      </c>
      <c r="L63" s="240">
        <v>0</v>
      </c>
      <c r="M63" s="230"/>
      <c r="N63" s="351"/>
    </row>
    <row r="64" spans="2:14" ht="15.75">
      <c r="B64" s="349">
        <v>19</v>
      </c>
      <c r="C64" s="349">
        <v>750</v>
      </c>
      <c r="D64" s="349">
        <v>75020</v>
      </c>
      <c r="E64" s="349">
        <v>6060</v>
      </c>
      <c r="F64" s="392" t="s">
        <v>399</v>
      </c>
      <c r="G64" s="402">
        <v>15000</v>
      </c>
      <c r="H64" s="359">
        <v>15000</v>
      </c>
      <c r="I64" s="359">
        <v>15000</v>
      </c>
      <c r="J64" s="359">
        <v>0</v>
      </c>
      <c r="K64" s="237" t="s">
        <v>22</v>
      </c>
      <c r="L64" s="238">
        <v>0</v>
      </c>
      <c r="M64" s="356">
        <v>0</v>
      </c>
      <c r="N64" s="349" t="s">
        <v>397</v>
      </c>
    </row>
    <row r="65" spans="2:14" ht="15.75">
      <c r="B65" s="350"/>
      <c r="C65" s="350"/>
      <c r="D65" s="350"/>
      <c r="E65" s="350"/>
      <c r="F65" s="395"/>
      <c r="G65" s="397"/>
      <c r="H65" s="360"/>
      <c r="I65" s="360"/>
      <c r="J65" s="360"/>
      <c r="K65" s="239" t="s">
        <v>24</v>
      </c>
      <c r="L65" s="240">
        <v>0</v>
      </c>
      <c r="M65" s="357"/>
      <c r="N65" s="350"/>
    </row>
    <row r="66" spans="2:14" ht="15.75">
      <c r="B66" s="351"/>
      <c r="C66" s="351"/>
      <c r="D66" s="351"/>
      <c r="E66" s="351"/>
      <c r="F66" s="396"/>
      <c r="G66" s="398"/>
      <c r="H66" s="361"/>
      <c r="I66" s="361"/>
      <c r="J66" s="361"/>
      <c r="K66" s="241" t="s">
        <v>25</v>
      </c>
      <c r="L66" s="242">
        <v>0</v>
      </c>
      <c r="M66" s="358"/>
      <c r="N66" s="351"/>
    </row>
    <row r="67" spans="2:14" ht="15.75">
      <c r="B67" s="349">
        <v>20</v>
      </c>
      <c r="C67" s="349">
        <v>750</v>
      </c>
      <c r="D67" s="349">
        <v>75020</v>
      </c>
      <c r="E67" s="349">
        <v>6060</v>
      </c>
      <c r="F67" s="392" t="s">
        <v>400</v>
      </c>
      <c r="G67" s="402">
        <v>12000</v>
      </c>
      <c r="H67" s="359">
        <v>12000</v>
      </c>
      <c r="I67" s="359">
        <v>12000</v>
      </c>
      <c r="J67" s="359">
        <v>0</v>
      </c>
      <c r="K67" s="237" t="s">
        <v>22</v>
      </c>
      <c r="L67" s="238">
        <v>0</v>
      </c>
      <c r="M67" s="356">
        <v>0</v>
      </c>
      <c r="N67" s="349" t="s">
        <v>397</v>
      </c>
    </row>
    <row r="68" spans="2:14" ht="15.75">
      <c r="B68" s="350"/>
      <c r="C68" s="350"/>
      <c r="D68" s="350"/>
      <c r="E68" s="350"/>
      <c r="F68" s="395"/>
      <c r="G68" s="397"/>
      <c r="H68" s="360"/>
      <c r="I68" s="360"/>
      <c r="J68" s="360"/>
      <c r="K68" s="239" t="s">
        <v>24</v>
      </c>
      <c r="L68" s="240">
        <v>0</v>
      </c>
      <c r="M68" s="357"/>
      <c r="N68" s="350"/>
    </row>
    <row r="69" spans="2:14" ht="15.75">
      <c r="B69" s="351"/>
      <c r="C69" s="351"/>
      <c r="D69" s="351"/>
      <c r="E69" s="351"/>
      <c r="F69" s="396"/>
      <c r="G69" s="398"/>
      <c r="H69" s="361"/>
      <c r="I69" s="361"/>
      <c r="J69" s="361"/>
      <c r="K69" s="241" t="s">
        <v>25</v>
      </c>
      <c r="L69" s="242">
        <v>0</v>
      </c>
      <c r="M69" s="358"/>
      <c r="N69" s="351"/>
    </row>
    <row r="70" spans="2:14" ht="15.75">
      <c r="B70" s="349">
        <v>21</v>
      </c>
      <c r="C70" s="350">
        <v>750</v>
      </c>
      <c r="D70" s="350">
        <v>75020</v>
      </c>
      <c r="E70" s="350">
        <v>6060</v>
      </c>
      <c r="F70" s="393" t="s">
        <v>401</v>
      </c>
      <c r="G70" s="397">
        <v>20000</v>
      </c>
      <c r="H70" s="359">
        <v>20000</v>
      </c>
      <c r="I70" s="359">
        <v>20000</v>
      </c>
      <c r="J70" s="359">
        <v>0</v>
      </c>
      <c r="K70" s="237" t="s">
        <v>22</v>
      </c>
      <c r="L70" s="238">
        <v>0</v>
      </c>
      <c r="M70" s="356">
        <v>0</v>
      </c>
      <c r="N70" s="349" t="s">
        <v>397</v>
      </c>
    </row>
    <row r="71" spans="2:14" ht="15.75">
      <c r="B71" s="350"/>
      <c r="C71" s="350"/>
      <c r="D71" s="350"/>
      <c r="E71" s="350"/>
      <c r="F71" s="395"/>
      <c r="G71" s="397"/>
      <c r="H71" s="360"/>
      <c r="I71" s="360"/>
      <c r="J71" s="360"/>
      <c r="K71" s="239" t="s">
        <v>24</v>
      </c>
      <c r="L71" s="240">
        <v>0</v>
      </c>
      <c r="M71" s="357"/>
      <c r="N71" s="350"/>
    </row>
    <row r="72" spans="2:14" ht="15.75">
      <c r="B72" s="351"/>
      <c r="C72" s="351"/>
      <c r="D72" s="351"/>
      <c r="E72" s="351"/>
      <c r="F72" s="396"/>
      <c r="G72" s="398"/>
      <c r="H72" s="361"/>
      <c r="I72" s="361"/>
      <c r="J72" s="361"/>
      <c r="K72" s="241" t="s">
        <v>25</v>
      </c>
      <c r="L72" s="242">
        <v>0</v>
      </c>
      <c r="M72" s="358"/>
      <c r="N72" s="351"/>
    </row>
    <row r="73" spans="2:14" ht="15.75">
      <c r="B73" s="228"/>
      <c r="C73" s="228"/>
      <c r="D73" s="228"/>
      <c r="E73" s="228"/>
      <c r="F73" s="393" t="s">
        <v>402</v>
      </c>
      <c r="G73" s="359">
        <v>1200000</v>
      </c>
      <c r="H73" s="359">
        <v>1200000</v>
      </c>
      <c r="I73" s="359">
        <v>1200000</v>
      </c>
      <c r="J73" s="233"/>
      <c r="K73" s="239" t="s">
        <v>22</v>
      </c>
      <c r="L73" s="240">
        <v>0</v>
      </c>
      <c r="M73" s="356">
        <v>0</v>
      </c>
      <c r="N73" s="349" t="s">
        <v>397</v>
      </c>
    </row>
    <row r="74" spans="2:14" ht="15.75">
      <c r="B74" s="228">
        <v>22</v>
      </c>
      <c r="C74" s="228">
        <v>801</v>
      </c>
      <c r="D74" s="228">
        <v>80120</v>
      </c>
      <c r="E74" s="228">
        <v>6050</v>
      </c>
      <c r="F74" s="395"/>
      <c r="G74" s="360"/>
      <c r="H74" s="360"/>
      <c r="I74" s="360"/>
      <c r="J74" s="233"/>
      <c r="K74" s="239" t="s">
        <v>394</v>
      </c>
      <c r="L74" s="240">
        <v>0</v>
      </c>
      <c r="M74" s="357"/>
      <c r="N74" s="350"/>
    </row>
    <row r="75" spans="2:14" ht="15.75">
      <c r="B75" s="228"/>
      <c r="C75" s="226"/>
      <c r="D75" s="226"/>
      <c r="E75" s="226"/>
      <c r="F75" s="396"/>
      <c r="G75" s="361"/>
      <c r="H75" s="361"/>
      <c r="I75" s="361"/>
      <c r="J75" s="233"/>
      <c r="K75" s="239" t="s">
        <v>25</v>
      </c>
      <c r="L75" s="240">
        <v>0</v>
      </c>
      <c r="M75" s="358"/>
      <c r="N75" s="351"/>
    </row>
    <row r="76" spans="2:14" ht="15.75">
      <c r="B76" s="349">
        <v>23</v>
      </c>
      <c r="C76" s="350">
        <v>801</v>
      </c>
      <c r="D76" s="350">
        <v>80130</v>
      </c>
      <c r="E76" s="350">
        <v>6050</v>
      </c>
      <c r="F76" s="393" t="s">
        <v>403</v>
      </c>
      <c r="G76" s="397">
        <v>2710000</v>
      </c>
      <c r="H76" s="359">
        <v>2710000</v>
      </c>
      <c r="I76" s="359">
        <v>2310000</v>
      </c>
      <c r="J76" s="359">
        <v>0</v>
      </c>
      <c r="K76" s="237" t="s">
        <v>22</v>
      </c>
      <c r="L76" s="238">
        <v>0</v>
      </c>
      <c r="M76" s="356">
        <v>0</v>
      </c>
      <c r="N76" s="349" t="s">
        <v>397</v>
      </c>
    </row>
    <row r="77" spans="2:14" ht="15.75">
      <c r="B77" s="350"/>
      <c r="C77" s="350"/>
      <c r="D77" s="350"/>
      <c r="E77" s="350"/>
      <c r="F77" s="395"/>
      <c r="G77" s="397"/>
      <c r="H77" s="360"/>
      <c r="I77" s="360"/>
      <c r="J77" s="360"/>
      <c r="K77" s="239" t="s">
        <v>24</v>
      </c>
      <c r="L77" s="240">
        <v>0</v>
      </c>
      <c r="M77" s="357"/>
      <c r="N77" s="350"/>
    </row>
    <row r="78" spans="2:14" ht="15.75">
      <c r="B78" s="351"/>
      <c r="C78" s="351"/>
      <c r="D78" s="351"/>
      <c r="E78" s="351"/>
      <c r="F78" s="396"/>
      <c r="G78" s="398"/>
      <c r="H78" s="361"/>
      <c r="I78" s="361"/>
      <c r="J78" s="361"/>
      <c r="K78" s="241" t="s">
        <v>25</v>
      </c>
      <c r="L78" s="250">
        <v>400000</v>
      </c>
      <c r="M78" s="358"/>
      <c r="N78" s="351"/>
    </row>
    <row r="79" spans="2:14" ht="15.75">
      <c r="B79" s="228"/>
      <c r="C79" s="228"/>
      <c r="D79" s="228"/>
      <c r="E79" s="228"/>
      <c r="F79" s="392" t="s">
        <v>404</v>
      </c>
      <c r="G79" s="399">
        <v>50000</v>
      </c>
      <c r="H79" s="359">
        <v>50000</v>
      </c>
      <c r="I79" s="359">
        <v>50000</v>
      </c>
      <c r="J79" s="233"/>
      <c r="K79" s="237" t="s">
        <v>22</v>
      </c>
      <c r="L79" s="240">
        <v>0</v>
      </c>
      <c r="M79" s="230"/>
      <c r="N79" s="349" t="s">
        <v>397</v>
      </c>
    </row>
    <row r="80" spans="2:14" ht="15.75">
      <c r="B80" s="228">
        <v>24</v>
      </c>
      <c r="C80" s="228">
        <v>801</v>
      </c>
      <c r="D80" s="228">
        <v>80130</v>
      </c>
      <c r="E80" s="228">
        <v>6050</v>
      </c>
      <c r="F80" s="393"/>
      <c r="G80" s="400"/>
      <c r="H80" s="360"/>
      <c r="I80" s="360"/>
      <c r="J80" s="233">
        <v>0</v>
      </c>
      <c r="K80" s="239" t="s">
        <v>24</v>
      </c>
      <c r="L80" s="240">
        <v>0</v>
      </c>
      <c r="M80" s="230">
        <v>0</v>
      </c>
      <c r="N80" s="350"/>
    </row>
    <row r="81" spans="2:14" ht="15.75">
      <c r="B81" s="228"/>
      <c r="C81" s="226"/>
      <c r="D81" s="226"/>
      <c r="E81" s="226"/>
      <c r="F81" s="394"/>
      <c r="G81" s="401"/>
      <c r="H81" s="361"/>
      <c r="I81" s="361"/>
      <c r="J81" s="233"/>
      <c r="K81" s="241" t="s">
        <v>25</v>
      </c>
      <c r="L81" s="240">
        <v>0</v>
      </c>
      <c r="M81" s="230"/>
      <c r="N81" s="351"/>
    </row>
    <row r="82" spans="2:14" ht="15.75">
      <c r="B82" s="349">
        <v>25</v>
      </c>
      <c r="C82" s="350">
        <v>801</v>
      </c>
      <c r="D82" s="350">
        <v>80130</v>
      </c>
      <c r="E82" s="350">
        <v>6050</v>
      </c>
      <c r="F82" s="392" t="s">
        <v>405</v>
      </c>
      <c r="G82" s="397">
        <v>280000</v>
      </c>
      <c r="H82" s="359">
        <v>280000</v>
      </c>
      <c r="I82" s="359">
        <v>280000</v>
      </c>
      <c r="J82" s="359">
        <v>0</v>
      </c>
      <c r="K82" s="237" t="s">
        <v>22</v>
      </c>
      <c r="L82" s="238">
        <v>0</v>
      </c>
      <c r="M82" s="356">
        <v>0</v>
      </c>
      <c r="N82" s="349" t="s">
        <v>397</v>
      </c>
    </row>
    <row r="83" spans="2:14" ht="15.75">
      <c r="B83" s="350"/>
      <c r="C83" s="350"/>
      <c r="D83" s="350"/>
      <c r="E83" s="350"/>
      <c r="F83" s="395"/>
      <c r="G83" s="397"/>
      <c r="H83" s="360"/>
      <c r="I83" s="360"/>
      <c r="J83" s="360"/>
      <c r="K83" s="239" t="s">
        <v>24</v>
      </c>
      <c r="L83" s="240">
        <v>0</v>
      </c>
      <c r="M83" s="357"/>
      <c r="N83" s="350"/>
    </row>
    <row r="84" spans="2:14" ht="15.75">
      <c r="B84" s="351"/>
      <c r="C84" s="351"/>
      <c r="D84" s="351"/>
      <c r="E84" s="351"/>
      <c r="F84" s="396"/>
      <c r="G84" s="398"/>
      <c r="H84" s="361"/>
      <c r="I84" s="361"/>
      <c r="J84" s="361"/>
      <c r="K84" s="241" t="s">
        <v>25</v>
      </c>
      <c r="L84" s="242">
        <v>0</v>
      </c>
      <c r="M84" s="358"/>
      <c r="N84" s="351"/>
    </row>
    <row r="85" spans="2:14" ht="15.75">
      <c r="B85" s="228"/>
      <c r="C85" s="228"/>
      <c r="D85" s="228"/>
      <c r="E85" s="228"/>
      <c r="F85" s="392" t="s">
        <v>406</v>
      </c>
      <c r="G85" s="359">
        <v>1300000</v>
      </c>
      <c r="H85" s="359">
        <v>1300000</v>
      </c>
      <c r="I85" s="359">
        <v>534000</v>
      </c>
      <c r="J85" s="233"/>
      <c r="K85" s="239" t="s">
        <v>22</v>
      </c>
      <c r="L85" s="240">
        <v>0</v>
      </c>
      <c r="M85" s="356">
        <v>0</v>
      </c>
      <c r="N85" s="349" t="s">
        <v>397</v>
      </c>
    </row>
    <row r="86" spans="2:14" ht="15.75">
      <c r="B86" s="228">
        <v>26</v>
      </c>
      <c r="C86" s="228">
        <v>926</v>
      </c>
      <c r="D86" s="228">
        <v>92601</v>
      </c>
      <c r="E86" s="228">
        <v>6050</v>
      </c>
      <c r="F86" s="393"/>
      <c r="G86" s="360"/>
      <c r="H86" s="360"/>
      <c r="I86" s="360"/>
      <c r="J86" s="233">
        <v>333000</v>
      </c>
      <c r="K86" s="239" t="s">
        <v>394</v>
      </c>
      <c r="L86" s="245">
        <v>433000</v>
      </c>
      <c r="M86" s="357"/>
      <c r="N86" s="350"/>
    </row>
    <row r="87" spans="2:14" ht="15.75">
      <c r="B87" s="226"/>
      <c r="C87" s="226"/>
      <c r="D87" s="226"/>
      <c r="E87" s="226"/>
      <c r="F87" s="394"/>
      <c r="G87" s="361"/>
      <c r="H87" s="361"/>
      <c r="I87" s="361"/>
      <c r="J87" s="234"/>
      <c r="K87" s="241" t="s">
        <v>25</v>
      </c>
      <c r="L87" s="242">
        <v>0</v>
      </c>
      <c r="M87" s="358"/>
      <c r="N87" s="351"/>
    </row>
    <row r="88" spans="2:14" ht="15.75">
      <c r="B88" s="228"/>
      <c r="C88" s="228"/>
      <c r="D88" s="228"/>
      <c r="E88" s="228"/>
      <c r="F88" s="393" t="s">
        <v>407</v>
      </c>
      <c r="G88" s="359">
        <v>463000</v>
      </c>
      <c r="H88" s="359">
        <v>463000</v>
      </c>
      <c r="I88" s="359">
        <v>186100</v>
      </c>
      <c r="J88" s="233"/>
      <c r="K88" s="239" t="s">
        <v>22</v>
      </c>
      <c r="L88" s="240">
        <v>0</v>
      </c>
      <c r="M88" s="230"/>
      <c r="N88" s="349" t="s">
        <v>397</v>
      </c>
    </row>
    <row r="89" spans="2:14" ht="15.75">
      <c r="B89" s="228">
        <v>27</v>
      </c>
      <c r="C89" s="228">
        <v>854</v>
      </c>
      <c r="D89" s="228">
        <v>85410</v>
      </c>
      <c r="E89" s="228">
        <v>6050</v>
      </c>
      <c r="F89" s="393"/>
      <c r="G89" s="360"/>
      <c r="H89" s="360"/>
      <c r="I89" s="360"/>
      <c r="J89" s="233"/>
      <c r="K89" s="239" t="s">
        <v>394</v>
      </c>
      <c r="L89" s="240">
        <v>0</v>
      </c>
      <c r="M89" s="230">
        <v>0</v>
      </c>
      <c r="N89" s="350"/>
    </row>
    <row r="90" spans="2:14" ht="15.75">
      <c r="B90" s="226"/>
      <c r="C90" s="226"/>
      <c r="D90" s="226"/>
      <c r="E90" s="226"/>
      <c r="F90" s="394"/>
      <c r="G90" s="361"/>
      <c r="H90" s="361"/>
      <c r="I90" s="361"/>
      <c r="J90" s="234">
        <v>276900</v>
      </c>
      <c r="K90" s="241" t="s">
        <v>25</v>
      </c>
      <c r="L90" s="242">
        <v>0</v>
      </c>
      <c r="M90" s="231"/>
      <c r="N90" s="351"/>
    </row>
    <row r="91" spans="2:14" ht="15.75">
      <c r="B91" s="228"/>
      <c r="C91" s="228"/>
      <c r="D91" s="228"/>
      <c r="E91" s="228"/>
      <c r="F91" s="251"/>
      <c r="G91" s="233"/>
      <c r="H91" s="233"/>
      <c r="I91" s="233"/>
      <c r="J91" s="233"/>
      <c r="K91" s="239" t="s">
        <v>22</v>
      </c>
      <c r="L91" s="240">
        <v>0</v>
      </c>
      <c r="M91" s="230"/>
      <c r="N91" s="228"/>
    </row>
    <row r="92" spans="2:14" ht="30">
      <c r="B92" s="228">
        <v>28</v>
      </c>
      <c r="C92" s="228">
        <v>801</v>
      </c>
      <c r="D92" s="228">
        <v>80130</v>
      </c>
      <c r="E92" s="228">
        <v>6060</v>
      </c>
      <c r="F92" s="251" t="s">
        <v>408</v>
      </c>
      <c r="G92" s="233">
        <v>6500</v>
      </c>
      <c r="H92" s="233">
        <v>6500</v>
      </c>
      <c r="I92" s="233">
        <v>6500</v>
      </c>
      <c r="J92" s="233">
        <v>0</v>
      </c>
      <c r="K92" s="239" t="s">
        <v>394</v>
      </c>
      <c r="L92" s="240">
        <v>0</v>
      </c>
      <c r="M92" s="230">
        <v>0</v>
      </c>
      <c r="N92" s="228" t="s">
        <v>409</v>
      </c>
    </row>
    <row r="93" spans="2:14" ht="15.75">
      <c r="B93" s="226"/>
      <c r="C93" s="226"/>
      <c r="D93" s="226"/>
      <c r="E93" s="226"/>
      <c r="F93" s="252"/>
      <c r="G93" s="234"/>
      <c r="H93" s="234"/>
      <c r="I93" s="234"/>
      <c r="J93" s="234"/>
      <c r="K93" s="241" t="s">
        <v>25</v>
      </c>
      <c r="L93" s="242">
        <v>0</v>
      </c>
      <c r="M93" s="231"/>
      <c r="N93" s="228"/>
    </row>
    <row r="94" spans="2:14" ht="15.75">
      <c r="B94" s="228"/>
      <c r="C94" s="228"/>
      <c r="D94" s="228"/>
      <c r="E94" s="228"/>
      <c r="F94" s="392" t="s">
        <v>410</v>
      </c>
      <c r="G94" s="233"/>
      <c r="H94" s="233"/>
      <c r="I94" s="233"/>
      <c r="J94" s="233"/>
      <c r="K94" s="239" t="s">
        <v>22</v>
      </c>
      <c r="L94" s="240">
        <v>0</v>
      </c>
      <c r="M94" s="230"/>
      <c r="N94" s="227"/>
    </row>
    <row r="95" spans="2:14" ht="30">
      <c r="B95" s="228">
        <v>29</v>
      </c>
      <c r="C95" s="228">
        <v>801</v>
      </c>
      <c r="D95" s="228">
        <v>80130</v>
      </c>
      <c r="E95" s="228">
        <v>6050</v>
      </c>
      <c r="F95" s="393"/>
      <c r="G95" s="233">
        <v>843000</v>
      </c>
      <c r="H95" s="233">
        <v>843000</v>
      </c>
      <c r="I95" s="233">
        <v>228000</v>
      </c>
      <c r="J95" s="233">
        <v>615000</v>
      </c>
      <c r="K95" s="239" t="s">
        <v>394</v>
      </c>
      <c r="L95" s="240">
        <v>0</v>
      </c>
      <c r="M95" s="230">
        <v>0</v>
      </c>
      <c r="N95" s="228" t="s">
        <v>397</v>
      </c>
    </row>
    <row r="96" spans="2:14" ht="15.75">
      <c r="B96" s="226"/>
      <c r="C96" s="226"/>
      <c r="D96" s="226"/>
      <c r="E96" s="226"/>
      <c r="F96" s="394"/>
      <c r="G96" s="234"/>
      <c r="H96" s="234"/>
      <c r="I96" s="234"/>
      <c r="J96" s="234"/>
      <c r="K96" s="241" t="s">
        <v>25</v>
      </c>
      <c r="L96" s="242">
        <v>0</v>
      </c>
      <c r="M96" s="231"/>
      <c r="N96" s="226"/>
    </row>
    <row r="97" spans="2:14" ht="15.75">
      <c r="B97" s="228"/>
      <c r="C97" s="228"/>
      <c r="D97" s="228"/>
      <c r="E97" s="228"/>
      <c r="F97" s="393" t="s">
        <v>411</v>
      </c>
      <c r="G97" s="360">
        <v>634000</v>
      </c>
      <c r="H97" s="360">
        <v>634000</v>
      </c>
      <c r="I97" s="360">
        <v>124000</v>
      </c>
      <c r="J97" s="233"/>
      <c r="K97" s="239" t="s">
        <v>22</v>
      </c>
      <c r="L97" s="240">
        <v>0</v>
      </c>
      <c r="M97" s="230"/>
      <c r="N97" s="350" t="s">
        <v>397</v>
      </c>
    </row>
    <row r="98" spans="2:14" ht="15.75">
      <c r="B98" s="228">
        <v>30</v>
      </c>
      <c r="C98" s="228">
        <v>801</v>
      </c>
      <c r="D98" s="228">
        <v>80130</v>
      </c>
      <c r="E98" s="228">
        <v>6050</v>
      </c>
      <c r="F98" s="393"/>
      <c r="G98" s="360"/>
      <c r="H98" s="360"/>
      <c r="I98" s="360"/>
      <c r="J98" s="233"/>
      <c r="K98" s="239" t="s">
        <v>394</v>
      </c>
      <c r="L98" s="240">
        <v>0</v>
      </c>
      <c r="M98" s="230">
        <v>0</v>
      </c>
      <c r="N98" s="350"/>
    </row>
    <row r="99" spans="2:14" ht="15.75">
      <c r="B99" s="226"/>
      <c r="C99" s="226"/>
      <c r="D99" s="226"/>
      <c r="E99" s="226"/>
      <c r="F99" s="394"/>
      <c r="G99" s="361"/>
      <c r="H99" s="361"/>
      <c r="I99" s="361"/>
      <c r="J99" s="234">
        <v>510000</v>
      </c>
      <c r="K99" s="241" t="s">
        <v>25</v>
      </c>
      <c r="L99" s="242">
        <v>0</v>
      </c>
      <c r="M99" s="231"/>
      <c r="N99" s="351"/>
    </row>
    <row r="100" spans="2:14" ht="15.75">
      <c r="B100" s="228"/>
      <c r="C100" s="228"/>
      <c r="D100" s="228"/>
      <c r="E100" s="228"/>
      <c r="F100" s="392" t="s">
        <v>412</v>
      </c>
      <c r="G100" s="233"/>
      <c r="H100" s="233"/>
      <c r="I100" s="233"/>
      <c r="J100" s="233"/>
      <c r="K100" s="239" t="s">
        <v>22</v>
      </c>
      <c r="L100" s="240">
        <v>0</v>
      </c>
      <c r="M100" s="230"/>
      <c r="N100" s="228"/>
    </row>
    <row r="101" spans="2:14" ht="30">
      <c r="B101" s="228">
        <v>31</v>
      </c>
      <c r="C101" s="228">
        <v>801</v>
      </c>
      <c r="D101" s="228">
        <v>80130</v>
      </c>
      <c r="E101" s="228">
        <v>6060</v>
      </c>
      <c r="F101" s="393"/>
      <c r="G101" s="233">
        <v>7690</v>
      </c>
      <c r="H101" s="233">
        <v>7690</v>
      </c>
      <c r="I101" s="233">
        <v>7690</v>
      </c>
      <c r="J101" s="233">
        <v>0</v>
      </c>
      <c r="K101" s="239" t="s">
        <v>394</v>
      </c>
      <c r="L101" s="240">
        <v>0</v>
      </c>
      <c r="M101" s="230">
        <v>0</v>
      </c>
      <c r="N101" s="318" t="s">
        <v>409</v>
      </c>
    </row>
    <row r="102" spans="2:14" ht="15.75">
      <c r="B102" s="226"/>
      <c r="C102" s="226"/>
      <c r="D102" s="226"/>
      <c r="E102" s="226"/>
      <c r="F102" s="394"/>
      <c r="G102" s="234"/>
      <c r="H102" s="234"/>
      <c r="I102" s="234"/>
      <c r="J102" s="234"/>
      <c r="K102" s="241" t="s">
        <v>25</v>
      </c>
      <c r="L102" s="242">
        <v>0</v>
      </c>
      <c r="M102" s="231"/>
      <c r="N102" s="226"/>
    </row>
    <row r="103" spans="2:14" ht="15.75">
      <c r="B103" s="318"/>
      <c r="C103" s="318"/>
      <c r="D103" s="318"/>
      <c r="E103" s="318"/>
      <c r="F103" s="392" t="s">
        <v>852</v>
      </c>
      <c r="G103" s="322"/>
      <c r="H103" s="322"/>
      <c r="I103" s="322"/>
      <c r="J103" s="322"/>
      <c r="K103" s="239" t="s">
        <v>22</v>
      </c>
      <c r="L103" s="240">
        <v>0</v>
      </c>
      <c r="M103" s="320"/>
      <c r="N103" s="318"/>
    </row>
    <row r="104" spans="2:14" ht="30">
      <c r="B104" s="318">
        <v>32</v>
      </c>
      <c r="C104" s="318">
        <v>801</v>
      </c>
      <c r="D104" s="318">
        <v>80130</v>
      </c>
      <c r="E104" s="318">
        <v>6060</v>
      </c>
      <c r="F104" s="393"/>
      <c r="G104" s="322">
        <v>20000</v>
      </c>
      <c r="H104" s="322">
        <v>20000</v>
      </c>
      <c r="I104" s="322">
        <v>20000</v>
      </c>
      <c r="J104" s="322">
        <v>0</v>
      </c>
      <c r="K104" s="239" t="s">
        <v>394</v>
      </c>
      <c r="L104" s="240">
        <v>0</v>
      </c>
      <c r="M104" s="320">
        <v>0</v>
      </c>
      <c r="N104" s="318" t="s">
        <v>409</v>
      </c>
    </row>
    <row r="105" spans="2:14" ht="15.75">
      <c r="B105" s="319"/>
      <c r="C105" s="319"/>
      <c r="D105" s="319"/>
      <c r="E105" s="319"/>
      <c r="F105" s="394"/>
      <c r="G105" s="323"/>
      <c r="H105" s="323"/>
      <c r="I105" s="323"/>
      <c r="J105" s="323"/>
      <c r="K105" s="241" t="s">
        <v>25</v>
      </c>
      <c r="L105" s="242">
        <v>0</v>
      </c>
      <c r="M105" s="321"/>
      <c r="N105" s="319"/>
    </row>
    <row r="106" spans="2:14" ht="15.75">
      <c r="B106" s="228"/>
      <c r="C106" s="228"/>
      <c r="D106" s="228"/>
      <c r="E106" s="228"/>
      <c r="F106" s="393" t="s">
        <v>413</v>
      </c>
      <c r="G106" s="360">
        <v>643000</v>
      </c>
      <c r="H106" s="360">
        <v>643000</v>
      </c>
      <c r="I106" s="233"/>
      <c r="J106" s="233"/>
      <c r="K106" s="239" t="s">
        <v>22</v>
      </c>
      <c r="L106" s="240">
        <v>0</v>
      </c>
      <c r="M106" s="230"/>
      <c r="N106" s="350" t="s">
        <v>397</v>
      </c>
    </row>
    <row r="107" spans="2:14" ht="15.75">
      <c r="B107" s="228">
        <v>33</v>
      </c>
      <c r="C107" s="228">
        <v>801</v>
      </c>
      <c r="D107" s="228">
        <v>80111</v>
      </c>
      <c r="E107" s="228">
        <v>6050</v>
      </c>
      <c r="F107" s="393"/>
      <c r="G107" s="360"/>
      <c r="H107" s="360"/>
      <c r="I107" s="233">
        <v>213000</v>
      </c>
      <c r="J107" s="233"/>
      <c r="K107" s="239" t="s">
        <v>24</v>
      </c>
      <c r="L107" s="240">
        <v>0</v>
      </c>
      <c r="M107" s="230">
        <v>0</v>
      </c>
      <c r="N107" s="350"/>
    </row>
    <row r="108" spans="2:14" ht="15.75">
      <c r="B108" s="228"/>
      <c r="C108" s="226"/>
      <c r="D108" s="226"/>
      <c r="E108" s="226"/>
      <c r="F108" s="394"/>
      <c r="G108" s="361"/>
      <c r="H108" s="361"/>
      <c r="I108" s="233"/>
      <c r="J108" s="233">
        <v>430000</v>
      </c>
      <c r="K108" s="239" t="s">
        <v>25</v>
      </c>
      <c r="L108" s="240">
        <v>0</v>
      </c>
      <c r="M108" s="230"/>
      <c r="N108" s="351"/>
    </row>
    <row r="109" spans="2:14" ht="15.75">
      <c r="B109" s="227"/>
      <c r="C109" s="228"/>
      <c r="D109" s="228"/>
      <c r="E109" s="228"/>
      <c r="F109" s="392" t="s">
        <v>50</v>
      </c>
      <c r="G109" s="359">
        <v>400000</v>
      </c>
      <c r="H109" s="359">
        <v>400000</v>
      </c>
      <c r="I109" s="232"/>
      <c r="J109" s="232"/>
      <c r="K109" s="237" t="s">
        <v>22</v>
      </c>
      <c r="L109" s="238">
        <v>0</v>
      </c>
      <c r="M109" s="229"/>
      <c r="N109" s="349" t="s">
        <v>379</v>
      </c>
    </row>
    <row r="110" spans="2:14" ht="15.75">
      <c r="B110" s="228">
        <v>34</v>
      </c>
      <c r="C110" s="228">
        <v>926</v>
      </c>
      <c r="D110" s="228">
        <v>92601</v>
      </c>
      <c r="E110" s="228">
        <v>6610</v>
      </c>
      <c r="F110" s="393"/>
      <c r="G110" s="360"/>
      <c r="H110" s="360"/>
      <c r="I110" s="233">
        <v>400000</v>
      </c>
      <c r="J110" s="233"/>
      <c r="K110" s="239" t="s">
        <v>394</v>
      </c>
      <c r="L110" s="240">
        <v>0</v>
      </c>
      <c r="M110" s="230">
        <v>0</v>
      </c>
      <c r="N110" s="350"/>
    </row>
    <row r="111" spans="2:14" ht="15.75">
      <c r="B111" s="228"/>
      <c r="C111" s="228"/>
      <c r="D111" s="228"/>
      <c r="E111" s="228"/>
      <c r="F111" s="394"/>
      <c r="G111" s="361"/>
      <c r="H111" s="361"/>
      <c r="I111" s="233"/>
      <c r="J111" s="233"/>
      <c r="K111" s="239" t="s">
        <v>25</v>
      </c>
      <c r="L111" s="240">
        <v>0</v>
      </c>
      <c r="M111" s="230"/>
      <c r="N111" s="351"/>
    </row>
    <row r="112" spans="2:14" ht="15.75">
      <c r="B112" s="227"/>
      <c r="C112" s="227"/>
      <c r="D112" s="227"/>
      <c r="E112" s="227"/>
      <c r="F112" s="392" t="s">
        <v>414</v>
      </c>
      <c r="G112" s="232"/>
      <c r="H112" s="232"/>
      <c r="I112" s="232"/>
      <c r="J112" s="232"/>
      <c r="K112" s="237" t="s">
        <v>22</v>
      </c>
      <c r="L112" s="238">
        <v>0</v>
      </c>
      <c r="M112" s="229"/>
      <c r="N112" s="349" t="s">
        <v>415</v>
      </c>
    </row>
    <row r="113" spans="2:14" ht="15.75">
      <c r="B113" s="228">
        <v>35</v>
      </c>
      <c r="C113" s="228">
        <v>854</v>
      </c>
      <c r="D113" s="228">
        <v>85420</v>
      </c>
      <c r="E113" s="228">
        <v>6060</v>
      </c>
      <c r="F113" s="393"/>
      <c r="G113" s="233">
        <v>120000</v>
      </c>
      <c r="H113" s="233">
        <v>120000</v>
      </c>
      <c r="I113" s="233">
        <v>120000</v>
      </c>
      <c r="J113" s="233">
        <v>0</v>
      </c>
      <c r="K113" s="239" t="s">
        <v>394</v>
      </c>
      <c r="L113" s="240">
        <v>0</v>
      </c>
      <c r="M113" s="230">
        <v>0</v>
      </c>
      <c r="N113" s="350"/>
    </row>
    <row r="114" spans="2:14" ht="15.75">
      <c r="B114" s="228"/>
      <c r="C114" s="228"/>
      <c r="D114" s="228"/>
      <c r="E114" s="228"/>
      <c r="F114" s="394"/>
      <c r="G114" s="233"/>
      <c r="H114" s="233"/>
      <c r="I114" s="233"/>
      <c r="J114" s="233"/>
      <c r="K114" s="239" t="s">
        <v>25</v>
      </c>
      <c r="L114" s="240">
        <v>0</v>
      </c>
      <c r="M114" s="230"/>
      <c r="N114" s="351"/>
    </row>
    <row r="115" spans="2:14" ht="15.75">
      <c r="B115" s="349">
        <v>36</v>
      </c>
      <c r="C115" s="349">
        <v>754</v>
      </c>
      <c r="D115" s="349">
        <v>75421</v>
      </c>
      <c r="E115" s="349">
        <v>6060</v>
      </c>
      <c r="F115" s="392" t="s">
        <v>416</v>
      </c>
      <c r="G115" s="359">
        <v>18000</v>
      </c>
      <c r="H115" s="359">
        <v>18000</v>
      </c>
      <c r="I115" s="359">
        <v>18000</v>
      </c>
      <c r="J115" s="359">
        <v>0</v>
      </c>
      <c r="K115" s="237" t="s">
        <v>22</v>
      </c>
      <c r="L115" s="238">
        <v>0</v>
      </c>
      <c r="M115" s="356">
        <v>0</v>
      </c>
      <c r="N115" s="349" t="s">
        <v>397</v>
      </c>
    </row>
    <row r="116" spans="2:14" ht="15.75">
      <c r="B116" s="350"/>
      <c r="C116" s="350"/>
      <c r="D116" s="350"/>
      <c r="E116" s="350"/>
      <c r="F116" s="393"/>
      <c r="G116" s="360"/>
      <c r="H116" s="360"/>
      <c r="I116" s="360"/>
      <c r="J116" s="360"/>
      <c r="K116" s="239" t="s">
        <v>24</v>
      </c>
      <c r="L116" s="240">
        <v>0</v>
      </c>
      <c r="M116" s="357"/>
      <c r="N116" s="350"/>
    </row>
    <row r="117" spans="2:14" ht="15.75">
      <c r="B117" s="351"/>
      <c r="C117" s="351"/>
      <c r="D117" s="351"/>
      <c r="E117" s="351"/>
      <c r="F117" s="394"/>
      <c r="G117" s="361"/>
      <c r="H117" s="361"/>
      <c r="I117" s="361"/>
      <c r="J117" s="361"/>
      <c r="K117" s="241" t="s">
        <v>25</v>
      </c>
      <c r="L117" s="242">
        <v>0</v>
      </c>
      <c r="M117" s="358"/>
      <c r="N117" s="351"/>
    </row>
    <row r="118" spans="2:14" ht="15.75">
      <c r="B118" s="228"/>
      <c r="C118" s="228"/>
      <c r="D118" s="228"/>
      <c r="E118" s="228"/>
      <c r="F118" s="392" t="s">
        <v>417</v>
      </c>
      <c r="G118" s="233"/>
      <c r="H118" s="233"/>
      <c r="I118" s="233"/>
      <c r="J118" s="233"/>
      <c r="K118" s="237" t="s">
        <v>22</v>
      </c>
      <c r="L118" s="240">
        <v>0</v>
      </c>
      <c r="M118" s="230"/>
      <c r="N118" s="228"/>
    </row>
    <row r="119" spans="2:14" ht="30">
      <c r="B119" s="228">
        <v>37</v>
      </c>
      <c r="C119" s="228">
        <v>852</v>
      </c>
      <c r="D119" s="228">
        <v>85203</v>
      </c>
      <c r="E119" s="228">
        <v>6050</v>
      </c>
      <c r="F119" s="393"/>
      <c r="G119" s="233">
        <v>187000</v>
      </c>
      <c r="H119" s="233">
        <v>187000</v>
      </c>
      <c r="I119" s="233">
        <v>187000</v>
      </c>
      <c r="J119" s="233">
        <v>0</v>
      </c>
      <c r="K119" s="239" t="s">
        <v>24</v>
      </c>
      <c r="L119" s="240">
        <v>0</v>
      </c>
      <c r="M119" s="230">
        <v>0</v>
      </c>
      <c r="N119" s="228" t="s">
        <v>418</v>
      </c>
    </row>
    <row r="120" spans="2:14" ht="30" customHeight="1">
      <c r="B120" s="228"/>
      <c r="C120" s="228"/>
      <c r="D120" s="228"/>
      <c r="E120" s="228"/>
      <c r="F120" s="394"/>
      <c r="G120" s="233"/>
      <c r="H120" s="233"/>
      <c r="I120" s="233"/>
      <c r="J120" s="233"/>
      <c r="K120" s="241" t="s">
        <v>25</v>
      </c>
      <c r="L120" s="240">
        <v>0</v>
      </c>
      <c r="M120" s="230"/>
      <c r="N120" s="228"/>
    </row>
    <row r="121" spans="2:14" ht="15.75">
      <c r="B121" s="349">
        <v>38</v>
      </c>
      <c r="C121" s="349">
        <v>853</v>
      </c>
      <c r="D121" s="349">
        <v>85333</v>
      </c>
      <c r="E121" s="349">
        <v>6050</v>
      </c>
      <c r="F121" s="392" t="s">
        <v>419</v>
      </c>
      <c r="G121" s="359">
        <v>265000</v>
      </c>
      <c r="H121" s="359">
        <v>265000</v>
      </c>
      <c r="I121" s="359">
        <v>265000</v>
      </c>
      <c r="J121" s="359">
        <v>0</v>
      </c>
      <c r="K121" s="237" t="s">
        <v>22</v>
      </c>
      <c r="L121" s="238">
        <v>0</v>
      </c>
      <c r="M121" s="356">
        <v>0</v>
      </c>
      <c r="N121" s="349" t="s">
        <v>397</v>
      </c>
    </row>
    <row r="122" spans="2:14" ht="15.75">
      <c r="B122" s="350"/>
      <c r="C122" s="350"/>
      <c r="D122" s="350"/>
      <c r="E122" s="350"/>
      <c r="F122" s="393"/>
      <c r="G122" s="360"/>
      <c r="H122" s="360"/>
      <c r="I122" s="360"/>
      <c r="J122" s="360"/>
      <c r="K122" s="239" t="s">
        <v>24</v>
      </c>
      <c r="L122" s="240">
        <v>0</v>
      </c>
      <c r="M122" s="357"/>
      <c r="N122" s="350"/>
    </row>
    <row r="123" spans="2:14" ht="15.75">
      <c r="B123" s="351"/>
      <c r="C123" s="351"/>
      <c r="D123" s="351"/>
      <c r="E123" s="351"/>
      <c r="F123" s="394"/>
      <c r="G123" s="361"/>
      <c r="H123" s="361"/>
      <c r="I123" s="361"/>
      <c r="J123" s="361"/>
      <c r="K123" s="241" t="s">
        <v>25</v>
      </c>
      <c r="L123" s="242">
        <v>0</v>
      </c>
      <c r="M123" s="358"/>
      <c r="N123" s="351"/>
    </row>
    <row r="124" spans="2:14" ht="18">
      <c r="B124" s="352" t="s">
        <v>58</v>
      </c>
      <c r="C124" s="353"/>
      <c r="D124" s="353"/>
      <c r="E124" s="353"/>
      <c r="F124" s="354"/>
      <c r="G124" s="253">
        <f>SUM(G10:G123)</f>
        <v>19567790</v>
      </c>
      <c r="H124" s="253">
        <f>SUM(H10:H123)</f>
        <v>19567790</v>
      </c>
      <c r="I124" s="253">
        <f>SUM(I10:I123)</f>
        <v>13020790</v>
      </c>
      <c r="J124" s="253">
        <f>SUM(J10:J123)</f>
        <v>4114900</v>
      </c>
      <c r="K124" s="254"/>
      <c r="L124" s="255">
        <f>SUM(L10:L123)</f>
        <v>2432100</v>
      </c>
      <c r="M124" s="256">
        <f>SUM(M10:M84)</f>
        <v>0</v>
      </c>
      <c r="N124" s="257" t="s">
        <v>59</v>
      </c>
    </row>
    <row r="125" spans="2:14" ht="15.75">
      <c r="B125" s="391" t="s">
        <v>851</v>
      </c>
      <c r="C125" s="391"/>
      <c r="D125" s="391"/>
      <c r="E125" s="391"/>
      <c r="F125" s="391"/>
      <c r="G125" s="391"/>
      <c r="H125" s="391"/>
      <c r="I125" s="35"/>
      <c r="J125" s="35"/>
      <c r="K125" s="35"/>
      <c r="L125" s="35"/>
      <c r="M125" s="236"/>
      <c r="N125" s="236"/>
    </row>
    <row r="126" spans="2:14" ht="15.75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236"/>
      <c r="N126" s="236"/>
    </row>
    <row r="127" spans="2:14" ht="15.75">
      <c r="B127" s="163" t="s">
        <v>60</v>
      </c>
      <c r="C127" s="35"/>
      <c r="D127" s="35"/>
      <c r="E127" s="35"/>
      <c r="F127" s="35"/>
      <c r="G127" s="181"/>
      <c r="H127" s="35"/>
      <c r="I127" s="35"/>
      <c r="J127" s="35"/>
      <c r="K127" s="35"/>
      <c r="L127" s="35"/>
      <c r="M127" s="236"/>
      <c r="N127" s="236"/>
    </row>
    <row r="128" spans="2:14" ht="15.75">
      <c r="B128" s="163" t="s">
        <v>61</v>
      </c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236"/>
      <c r="N128" s="236"/>
    </row>
    <row r="129" spans="2:14" ht="15.75">
      <c r="B129" s="163" t="s">
        <v>62</v>
      </c>
      <c r="C129" s="35"/>
      <c r="D129" s="35"/>
      <c r="E129" s="35"/>
      <c r="F129" s="35"/>
      <c r="G129" s="258"/>
      <c r="H129" s="35"/>
      <c r="I129" s="35"/>
      <c r="J129" s="35"/>
      <c r="K129" s="35"/>
      <c r="L129" s="35"/>
      <c r="M129" s="236"/>
      <c r="N129" s="236"/>
    </row>
    <row r="130" spans="2:14" ht="15.75">
      <c r="B130" s="163" t="s">
        <v>63</v>
      </c>
      <c r="C130" s="35"/>
      <c r="D130" s="35"/>
      <c r="E130" s="35"/>
      <c r="F130" s="35"/>
      <c r="G130" s="258"/>
      <c r="H130" s="35"/>
      <c r="I130" s="35"/>
      <c r="J130" s="35"/>
      <c r="K130" s="35"/>
      <c r="L130" s="35"/>
      <c r="M130" s="236"/>
      <c r="N130" s="236"/>
    </row>
  </sheetData>
  <mergeCells count="266">
    <mergeCell ref="B10:B12"/>
    <mergeCell ref="C10:C12"/>
    <mergeCell ref="D10:D12"/>
    <mergeCell ref="E10:E12"/>
    <mergeCell ref="F10:F12"/>
    <mergeCell ref="G10:G12"/>
    <mergeCell ref="B3:N3"/>
    <mergeCell ref="B4:N4"/>
    <mergeCell ref="B6:B8"/>
    <mergeCell ref="C6:C8"/>
    <mergeCell ref="D6:D8"/>
    <mergeCell ref="E6:E8"/>
    <mergeCell ref="F6:F8"/>
    <mergeCell ref="G6:G8"/>
    <mergeCell ref="H6:M6"/>
    <mergeCell ref="N6:N8"/>
    <mergeCell ref="H10:H12"/>
    <mergeCell ref="I10:I12"/>
    <mergeCell ref="J10:J12"/>
    <mergeCell ref="M10:M12"/>
    <mergeCell ref="N10:N12"/>
    <mergeCell ref="F13:F15"/>
    <mergeCell ref="N13:N15"/>
    <mergeCell ref="H7:H8"/>
    <mergeCell ref="I7:M7"/>
    <mergeCell ref="K8:L8"/>
    <mergeCell ref="K9:L9"/>
    <mergeCell ref="H16:H18"/>
    <mergeCell ref="I16:I18"/>
    <mergeCell ref="J16:J18"/>
    <mergeCell ref="M16:M18"/>
    <mergeCell ref="N16:N18"/>
    <mergeCell ref="F19:F21"/>
    <mergeCell ref="N19:N21"/>
    <mergeCell ref="B16:B18"/>
    <mergeCell ref="C16:C18"/>
    <mergeCell ref="D16:D18"/>
    <mergeCell ref="E16:E18"/>
    <mergeCell ref="F16:F18"/>
    <mergeCell ref="G16:G18"/>
    <mergeCell ref="F22:F24"/>
    <mergeCell ref="N22:N24"/>
    <mergeCell ref="J25:J27"/>
    <mergeCell ref="M25:M27"/>
    <mergeCell ref="N25:N27"/>
    <mergeCell ref="B28:B30"/>
    <mergeCell ref="C28:C30"/>
    <mergeCell ref="D28:D30"/>
    <mergeCell ref="E28:E30"/>
    <mergeCell ref="F28:F30"/>
    <mergeCell ref="G28:G30"/>
    <mergeCell ref="H28:H30"/>
    <mergeCell ref="B25:B27"/>
    <mergeCell ref="C25:C27"/>
    <mergeCell ref="D25:D27"/>
    <mergeCell ref="E25:E27"/>
    <mergeCell ref="F25:F27"/>
    <mergeCell ref="G25:G27"/>
    <mergeCell ref="H25:H27"/>
    <mergeCell ref="I25:I27"/>
    <mergeCell ref="I28:I30"/>
    <mergeCell ref="J28:J30"/>
    <mergeCell ref="M28:M30"/>
    <mergeCell ref="N28:N30"/>
    <mergeCell ref="J40:J42"/>
    <mergeCell ref="M40:M42"/>
    <mergeCell ref="N40:N42"/>
    <mergeCell ref="H37:H39"/>
    <mergeCell ref="I37:I39"/>
    <mergeCell ref="J37:J39"/>
    <mergeCell ref="M37:M39"/>
    <mergeCell ref="N37:N39"/>
    <mergeCell ref="H31:H33"/>
    <mergeCell ref="I31:I33"/>
    <mergeCell ref="B37:B39"/>
    <mergeCell ref="C37:C39"/>
    <mergeCell ref="D37:D39"/>
    <mergeCell ref="E37:E39"/>
    <mergeCell ref="F37:F39"/>
    <mergeCell ref="J31:J33"/>
    <mergeCell ref="M31:M33"/>
    <mergeCell ref="N31:N33"/>
    <mergeCell ref="F34:F36"/>
    <mergeCell ref="G37:G39"/>
    <mergeCell ref="B31:B33"/>
    <mergeCell ref="C31:C33"/>
    <mergeCell ref="D31:D33"/>
    <mergeCell ref="E31:E33"/>
    <mergeCell ref="F31:F33"/>
    <mergeCell ref="G31:G33"/>
    <mergeCell ref="B43:B45"/>
    <mergeCell ref="C43:C45"/>
    <mergeCell ref="D43:D45"/>
    <mergeCell ref="E43:E45"/>
    <mergeCell ref="F43:F45"/>
    <mergeCell ref="G43:G45"/>
    <mergeCell ref="G40:G42"/>
    <mergeCell ref="H40:H42"/>
    <mergeCell ref="I40:I42"/>
    <mergeCell ref="H43:H45"/>
    <mergeCell ref="I43:I45"/>
    <mergeCell ref="B40:B42"/>
    <mergeCell ref="C40:C42"/>
    <mergeCell ref="D40:D42"/>
    <mergeCell ref="E40:E42"/>
    <mergeCell ref="F40:F42"/>
    <mergeCell ref="J43:J45"/>
    <mergeCell ref="M43:M45"/>
    <mergeCell ref="N43:N45"/>
    <mergeCell ref="F46:F48"/>
    <mergeCell ref="G46:G48"/>
    <mergeCell ref="H46:H48"/>
    <mergeCell ref="I46:I48"/>
    <mergeCell ref="N46:N48"/>
    <mergeCell ref="M58:M60"/>
    <mergeCell ref="N58:N60"/>
    <mergeCell ref="F55:F57"/>
    <mergeCell ref="N49:N51"/>
    <mergeCell ref="H49:H51"/>
    <mergeCell ref="I49:I51"/>
    <mergeCell ref="J49:J51"/>
    <mergeCell ref="M49:M51"/>
    <mergeCell ref="F52:F54"/>
    <mergeCell ref="G52:G54"/>
    <mergeCell ref="H52:H54"/>
    <mergeCell ref="I52:I54"/>
    <mergeCell ref="H58:H60"/>
    <mergeCell ref="I58:I60"/>
    <mergeCell ref="J58:J60"/>
    <mergeCell ref="B58:B60"/>
    <mergeCell ref="C58:C60"/>
    <mergeCell ref="D58:D60"/>
    <mergeCell ref="E58:E60"/>
    <mergeCell ref="F58:F60"/>
    <mergeCell ref="M64:M66"/>
    <mergeCell ref="B49:B51"/>
    <mergeCell ref="C49:C51"/>
    <mergeCell ref="D49:D51"/>
    <mergeCell ref="E49:E51"/>
    <mergeCell ref="F49:F51"/>
    <mergeCell ref="G49:G51"/>
    <mergeCell ref="B64:B66"/>
    <mergeCell ref="C64:C66"/>
    <mergeCell ref="D64:D66"/>
    <mergeCell ref="E64:E66"/>
    <mergeCell ref="F64:F66"/>
    <mergeCell ref="G58:G60"/>
    <mergeCell ref="G64:G66"/>
    <mergeCell ref="N64:N66"/>
    <mergeCell ref="F61:F63"/>
    <mergeCell ref="G61:G63"/>
    <mergeCell ref="H61:H63"/>
    <mergeCell ref="I61:I63"/>
    <mergeCell ref="N61:N63"/>
    <mergeCell ref="H67:H69"/>
    <mergeCell ref="I67:I69"/>
    <mergeCell ref="J67:J69"/>
    <mergeCell ref="M67:M69"/>
    <mergeCell ref="N67:N69"/>
    <mergeCell ref="G67:G69"/>
    <mergeCell ref="H64:H66"/>
    <mergeCell ref="I64:I66"/>
    <mergeCell ref="J64:J66"/>
    <mergeCell ref="B70:B72"/>
    <mergeCell ref="C70:C72"/>
    <mergeCell ref="D70:D72"/>
    <mergeCell ref="E70:E72"/>
    <mergeCell ref="F70:F72"/>
    <mergeCell ref="B67:B69"/>
    <mergeCell ref="C67:C69"/>
    <mergeCell ref="D67:D69"/>
    <mergeCell ref="E67:E69"/>
    <mergeCell ref="F67:F69"/>
    <mergeCell ref="F73:F75"/>
    <mergeCell ref="G73:G75"/>
    <mergeCell ref="H73:H75"/>
    <mergeCell ref="I73:I75"/>
    <mergeCell ref="M73:M75"/>
    <mergeCell ref="N73:N75"/>
    <mergeCell ref="G70:G72"/>
    <mergeCell ref="H70:H72"/>
    <mergeCell ref="I70:I72"/>
    <mergeCell ref="J70:J72"/>
    <mergeCell ref="M70:M72"/>
    <mergeCell ref="N70:N72"/>
    <mergeCell ref="M76:M78"/>
    <mergeCell ref="N76:N78"/>
    <mergeCell ref="F79:F81"/>
    <mergeCell ref="G79:G81"/>
    <mergeCell ref="H79:H81"/>
    <mergeCell ref="I79:I81"/>
    <mergeCell ref="N79:N81"/>
    <mergeCell ref="B76:B78"/>
    <mergeCell ref="C76:C78"/>
    <mergeCell ref="D76:D78"/>
    <mergeCell ref="E76:E78"/>
    <mergeCell ref="F76:F78"/>
    <mergeCell ref="G76:G78"/>
    <mergeCell ref="B82:B84"/>
    <mergeCell ref="C82:C84"/>
    <mergeCell ref="D82:D84"/>
    <mergeCell ref="E82:E84"/>
    <mergeCell ref="F82:F84"/>
    <mergeCell ref="G82:G84"/>
    <mergeCell ref="H76:H78"/>
    <mergeCell ref="I76:I78"/>
    <mergeCell ref="J76:J78"/>
    <mergeCell ref="H82:H84"/>
    <mergeCell ref="I82:I84"/>
    <mergeCell ref="J82:J84"/>
    <mergeCell ref="M82:M84"/>
    <mergeCell ref="N82:N84"/>
    <mergeCell ref="F85:F87"/>
    <mergeCell ref="G85:G87"/>
    <mergeCell ref="H85:H87"/>
    <mergeCell ref="I85:I87"/>
    <mergeCell ref="M85:M87"/>
    <mergeCell ref="F94:F96"/>
    <mergeCell ref="F97:F99"/>
    <mergeCell ref="G97:G99"/>
    <mergeCell ref="H97:H99"/>
    <mergeCell ref="I97:I99"/>
    <mergeCell ref="N97:N99"/>
    <mergeCell ref="N85:N87"/>
    <mergeCell ref="F88:F90"/>
    <mergeCell ref="G88:G90"/>
    <mergeCell ref="H88:H90"/>
    <mergeCell ref="I88:I90"/>
    <mergeCell ref="N88:N90"/>
    <mergeCell ref="F100:F102"/>
    <mergeCell ref="F106:F108"/>
    <mergeCell ref="G106:G108"/>
    <mergeCell ref="H106:H108"/>
    <mergeCell ref="N106:N108"/>
    <mergeCell ref="F109:F111"/>
    <mergeCell ref="G109:G111"/>
    <mergeCell ref="H109:H111"/>
    <mergeCell ref="N109:N111"/>
    <mergeCell ref="F103:F105"/>
    <mergeCell ref="F112:F114"/>
    <mergeCell ref="N112:N114"/>
    <mergeCell ref="B115:B117"/>
    <mergeCell ref="C115:C117"/>
    <mergeCell ref="D115:D117"/>
    <mergeCell ref="E115:E117"/>
    <mergeCell ref="F115:F117"/>
    <mergeCell ref="G115:G117"/>
    <mergeCell ref="H115:H117"/>
    <mergeCell ref="I115:I117"/>
    <mergeCell ref="B125:H125"/>
    <mergeCell ref="H121:H123"/>
    <mergeCell ref="I121:I123"/>
    <mergeCell ref="J121:J123"/>
    <mergeCell ref="M121:M123"/>
    <mergeCell ref="N121:N123"/>
    <mergeCell ref="B124:F124"/>
    <mergeCell ref="J115:J117"/>
    <mergeCell ref="M115:M117"/>
    <mergeCell ref="N115:N117"/>
    <mergeCell ref="F118:F120"/>
    <mergeCell ref="B121:B123"/>
    <mergeCell ref="C121:C123"/>
    <mergeCell ref="D121:D123"/>
    <mergeCell ref="E121:E123"/>
    <mergeCell ref="F121:F123"/>
    <mergeCell ref="G121:G123"/>
  </mergeCells>
  <pageMargins left="0.7" right="0.7" top="0.75" bottom="0.75" header="0.3" footer="0.3"/>
  <pageSetup paperSize="9"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4:E32"/>
  <sheetViews>
    <sheetView workbookViewId="0">
      <selection activeCell="B5" sqref="B5:E5"/>
    </sheetView>
  </sheetViews>
  <sheetFormatPr defaultRowHeight="15"/>
  <cols>
    <col min="2" max="2" width="15" customWidth="1"/>
    <col min="3" max="3" width="56" customWidth="1"/>
    <col min="4" max="4" width="21" customWidth="1"/>
    <col min="5" max="5" width="26.28515625" customWidth="1"/>
  </cols>
  <sheetData>
    <row r="4" spans="2:5" ht="31.5" customHeight="1">
      <c r="B4" s="405" t="s">
        <v>65</v>
      </c>
      <c r="C4" s="376"/>
      <c r="D4" s="376"/>
      <c r="E4" s="376"/>
    </row>
    <row r="5" spans="2:5">
      <c r="B5" s="410" t="s">
        <v>860</v>
      </c>
      <c r="C5" s="410"/>
      <c r="D5" s="410"/>
      <c r="E5" s="410"/>
    </row>
    <row r="6" spans="2:5" ht="15.75">
      <c r="B6" s="35"/>
      <c r="C6" s="35"/>
      <c r="D6" s="35"/>
      <c r="E6" s="35"/>
    </row>
    <row r="7" spans="2:5" ht="18">
      <c r="B7" s="36"/>
      <c r="C7" s="35"/>
      <c r="D7" s="35"/>
      <c r="E7" s="35"/>
    </row>
    <row r="8" spans="2:5" ht="18">
      <c r="B8" s="36"/>
      <c r="C8" s="35"/>
      <c r="D8" s="35"/>
      <c r="E8" s="35"/>
    </row>
    <row r="9" spans="2:5" ht="15.75">
      <c r="B9" s="35"/>
      <c r="C9" s="35"/>
      <c r="D9" s="35"/>
      <c r="E9" s="37" t="s">
        <v>1</v>
      </c>
    </row>
    <row r="10" spans="2:5" ht="15.75">
      <c r="B10" s="38" t="s">
        <v>66</v>
      </c>
      <c r="C10" s="38" t="s">
        <v>67</v>
      </c>
      <c r="D10" s="38" t="s">
        <v>68</v>
      </c>
      <c r="E10" s="38" t="s">
        <v>69</v>
      </c>
    </row>
    <row r="11" spans="2:5">
      <c r="B11" s="39">
        <v>1</v>
      </c>
      <c r="C11" s="39">
        <v>2</v>
      </c>
      <c r="D11" s="39">
        <v>3</v>
      </c>
      <c r="E11" s="40">
        <v>4</v>
      </c>
    </row>
    <row r="12" spans="2:5" ht="15.75">
      <c r="B12" s="411" t="s">
        <v>70</v>
      </c>
      <c r="C12" s="412"/>
      <c r="D12" s="413"/>
      <c r="E12" s="41">
        <f>+E13+E14+E18+E20</f>
        <v>13089987</v>
      </c>
    </row>
    <row r="13" spans="2:5">
      <c r="B13" s="18" t="s">
        <v>19</v>
      </c>
      <c r="C13" s="42" t="s">
        <v>71</v>
      </c>
      <c r="D13" s="18" t="s">
        <v>72</v>
      </c>
      <c r="E13" s="43">
        <v>3033000</v>
      </c>
    </row>
    <row r="14" spans="2:5">
      <c r="B14" s="44" t="s">
        <v>26</v>
      </c>
      <c r="C14" s="45" t="s">
        <v>73</v>
      </c>
      <c r="D14" s="44" t="s">
        <v>72</v>
      </c>
      <c r="E14" s="43">
        <v>1831900</v>
      </c>
    </row>
    <row r="15" spans="2:5" ht="45.75" customHeight="1">
      <c r="B15" s="44" t="s">
        <v>28</v>
      </c>
      <c r="C15" s="46" t="s">
        <v>74</v>
      </c>
      <c r="D15" s="44" t="s">
        <v>75</v>
      </c>
      <c r="E15" s="43"/>
    </row>
    <row r="16" spans="2:5">
      <c r="B16" s="44" t="s">
        <v>30</v>
      </c>
      <c r="C16" s="45" t="s">
        <v>76</v>
      </c>
      <c r="D16" s="44" t="s">
        <v>77</v>
      </c>
      <c r="E16" s="43"/>
    </row>
    <row r="17" spans="2:5">
      <c r="B17" s="44" t="s">
        <v>32</v>
      </c>
      <c r="C17" s="45" t="s">
        <v>78</v>
      </c>
      <c r="D17" s="44" t="s">
        <v>79</v>
      </c>
      <c r="E17" s="43"/>
    </row>
    <row r="18" spans="2:5">
      <c r="B18" s="44" t="s">
        <v>36</v>
      </c>
      <c r="C18" s="45" t="s">
        <v>80</v>
      </c>
      <c r="D18" s="44" t="s">
        <v>81</v>
      </c>
      <c r="E18" s="43">
        <v>5713289</v>
      </c>
    </row>
    <row r="19" spans="2:5">
      <c r="B19" s="44" t="s">
        <v>39</v>
      </c>
      <c r="C19" s="45" t="s">
        <v>82</v>
      </c>
      <c r="D19" s="44" t="s">
        <v>83</v>
      </c>
      <c r="E19" s="43"/>
    </row>
    <row r="20" spans="2:5">
      <c r="B20" s="44" t="s">
        <v>42</v>
      </c>
      <c r="C20" s="45" t="s">
        <v>84</v>
      </c>
      <c r="D20" s="44" t="s">
        <v>85</v>
      </c>
      <c r="E20" s="43">
        <v>2511798</v>
      </c>
    </row>
    <row r="21" spans="2:5" ht="15.75">
      <c r="B21" s="411" t="s">
        <v>86</v>
      </c>
      <c r="C21" s="412"/>
      <c r="D21" s="413"/>
      <c r="E21" s="47">
        <f>SUM(E22:E28)</f>
        <v>2597808</v>
      </c>
    </row>
    <row r="22" spans="2:5">
      <c r="B22" s="44" t="s">
        <v>19</v>
      </c>
      <c r="C22" s="45" t="s">
        <v>87</v>
      </c>
      <c r="D22" s="44" t="s">
        <v>88</v>
      </c>
      <c r="E22" s="43">
        <v>1543548</v>
      </c>
    </row>
    <row r="23" spans="2:5">
      <c r="B23" s="44" t="s">
        <v>26</v>
      </c>
      <c r="C23" s="45" t="s">
        <v>89</v>
      </c>
      <c r="D23" s="44" t="s">
        <v>88</v>
      </c>
      <c r="E23" s="43">
        <v>304260</v>
      </c>
    </row>
    <row r="24" spans="2:5" ht="54.75" customHeight="1">
      <c r="B24" s="44" t="s">
        <v>28</v>
      </c>
      <c r="C24" s="46" t="s">
        <v>90</v>
      </c>
      <c r="D24" s="44" t="s">
        <v>91</v>
      </c>
      <c r="E24" s="43"/>
    </row>
    <row r="25" spans="2:5">
      <c r="B25" s="44" t="s">
        <v>30</v>
      </c>
      <c r="C25" s="45" t="s">
        <v>92</v>
      </c>
      <c r="D25" s="44" t="s">
        <v>93</v>
      </c>
      <c r="E25" s="43"/>
    </row>
    <row r="26" spans="2:5">
      <c r="B26" s="44" t="s">
        <v>32</v>
      </c>
      <c r="C26" s="45" t="s">
        <v>94</v>
      </c>
      <c r="D26" s="44" t="s">
        <v>95</v>
      </c>
      <c r="E26" s="43"/>
    </row>
    <row r="27" spans="2:5">
      <c r="B27" s="44" t="s">
        <v>36</v>
      </c>
      <c r="C27" s="45" t="s">
        <v>96</v>
      </c>
      <c r="D27" s="44" t="s">
        <v>97</v>
      </c>
      <c r="E27" s="43">
        <v>750000</v>
      </c>
    </row>
    <row r="28" spans="2:5">
      <c r="B28" s="44" t="s">
        <v>39</v>
      </c>
      <c r="C28" s="45" t="s">
        <v>98</v>
      </c>
      <c r="D28" s="44" t="s">
        <v>99</v>
      </c>
      <c r="E28" s="43"/>
    </row>
    <row r="29" spans="2:5" ht="15.75">
      <c r="B29" s="35"/>
      <c r="C29" s="35"/>
      <c r="D29" s="35"/>
      <c r="E29" s="35"/>
    </row>
    <row r="30" spans="2:5" ht="15.75">
      <c r="B30" s="35"/>
      <c r="C30" s="35"/>
      <c r="D30" s="35"/>
      <c r="E30" s="35"/>
    </row>
    <row r="31" spans="2:5" ht="58.5" customHeight="1">
      <c r="B31" s="409" t="s">
        <v>100</v>
      </c>
      <c r="C31" s="409"/>
      <c r="D31" s="409"/>
      <c r="E31" s="409"/>
    </row>
    <row r="32" spans="2:5" ht="108.75" customHeight="1">
      <c r="B32" s="409" t="s">
        <v>850</v>
      </c>
      <c r="C32" s="409"/>
      <c r="D32" s="409"/>
      <c r="E32" s="409"/>
    </row>
  </sheetData>
  <mergeCells count="6">
    <mergeCell ref="B32:E32"/>
    <mergeCell ref="B4:E4"/>
    <mergeCell ref="B5:E5"/>
    <mergeCell ref="B12:D12"/>
    <mergeCell ref="B21:D21"/>
    <mergeCell ref="B31:E31"/>
  </mergeCells>
  <pageMargins left="0.7" right="0.7" top="0.75" bottom="0.75" header="0.3" footer="0.3"/>
  <pageSetup paperSize="9" scale="6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83"/>
  <sheetViews>
    <sheetView showGridLines="0" topLeftCell="A2" workbookViewId="0">
      <selection activeCell="B4" sqref="B4:H4"/>
    </sheetView>
  </sheetViews>
  <sheetFormatPr defaultRowHeight="12.75"/>
  <cols>
    <col min="1" max="1" width="2.140625" style="263" customWidth="1"/>
    <col min="2" max="2" width="8.7109375" style="263" customWidth="1"/>
    <col min="3" max="4" width="8.42578125" style="263" customWidth="1"/>
    <col min="5" max="5" width="54.5703125" style="263" customWidth="1"/>
    <col min="6" max="6" width="16.85546875" style="263" customWidth="1"/>
    <col min="7" max="7" width="14.5703125" style="263" customWidth="1"/>
    <col min="8" max="8" width="14.85546875" style="263" customWidth="1"/>
    <col min="9" max="9" width="6.5703125" style="263" customWidth="1"/>
    <col min="10" max="256" width="9.140625" style="263"/>
    <col min="257" max="257" width="2.140625" style="263" customWidth="1"/>
    <col min="258" max="258" width="8.7109375" style="263" customWidth="1"/>
    <col min="259" max="260" width="8.42578125" style="263" customWidth="1"/>
    <col min="261" max="261" width="54.5703125" style="263" customWidth="1"/>
    <col min="262" max="262" width="16.85546875" style="263" customWidth="1"/>
    <col min="263" max="263" width="14.5703125" style="263" customWidth="1"/>
    <col min="264" max="264" width="14.85546875" style="263" customWidth="1"/>
    <col min="265" max="265" width="6.5703125" style="263" customWidth="1"/>
    <col min="266" max="512" width="9.140625" style="263"/>
    <col min="513" max="513" width="2.140625" style="263" customWidth="1"/>
    <col min="514" max="514" width="8.7109375" style="263" customWidth="1"/>
    <col min="515" max="516" width="8.42578125" style="263" customWidth="1"/>
    <col min="517" max="517" width="54.5703125" style="263" customWidth="1"/>
    <col min="518" max="518" width="16.85546875" style="263" customWidth="1"/>
    <col min="519" max="519" width="14.5703125" style="263" customWidth="1"/>
    <col min="520" max="520" width="14.85546875" style="263" customWidth="1"/>
    <col min="521" max="521" width="6.5703125" style="263" customWidth="1"/>
    <col min="522" max="768" width="9.140625" style="263"/>
    <col min="769" max="769" width="2.140625" style="263" customWidth="1"/>
    <col min="770" max="770" width="8.7109375" style="263" customWidth="1"/>
    <col min="771" max="772" width="8.42578125" style="263" customWidth="1"/>
    <col min="773" max="773" width="54.5703125" style="263" customWidth="1"/>
    <col min="774" max="774" width="16.85546875" style="263" customWidth="1"/>
    <col min="775" max="775" width="14.5703125" style="263" customWidth="1"/>
    <col min="776" max="776" width="14.85546875" style="263" customWidth="1"/>
    <col min="777" max="777" width="6.5703125" style="263" customWidth="1"/>
    <col min="778" max="1024" width="9.140625" style="263"/>
    <col min="1025" max="1025" width="2.140625" style="263" customWidth="1"/>
    <col min="1026" max="1026" width="8.7109375" style="263" customWidth="1"/>
    <col min="1027" max="1028" width="8.42578125" style="263" customWidth="1"/>
    <col min="1029" max="1029" width="54.5703125" style="263" customWidth="1"/>
    <col min="1030" max="1030" width="16.85546875" style="263" customWidth="1"/>
    <col min="1031" max="1031" width="14.5703125" style="263" customWidth="1"/>
    <col min="1032" max="1032" width="14.85546875" style="263" customWidth="1"/>
    <col min="1033" max="1033" width="6.5703125" style="263" customWidth="1"/>
    <col min="1034" max="1280" width="9.140625" style="263"/>
    <col min="1281" max="1281" width="2.140625" style="263" customWidth="1"/>
    <col min="1282" max="1282" width="8.7109375" style="263" customWidth="1"/>
    <col min="1283" max="1284" width="8.42578125" style="263" customWidth="1"/>
    <col min="1285" max="1285" width="54.5703125" style="263" customWidth="1"/>
    <col min="1286" max="1286" width="16.85546875" style="263" customWidth="1"/>
    <col min="1287" max="1287" width="14.5703125" style="263" customWidth="1"/>
    <col min="1288" max="1288" width="14.85546875" style="263" customWidth="1"/>
    <col min="1289" max="1289" width="6.5703125" style="263" customWidth="1"/>
    <col min="1290" max="1536" width="9.140625" style="263"/>
    <col min="1537" max="1537" width="2.140625" style="263" customWidth="1"/>
    <col min="1538" max="1538" width="8.7109375" style="263" customWidth="1"/>
    <col min="1539" max="1540" width="8.42578125" style="263" customWidth="1"/>
    <col min="1541" max="1541" width="54.5703125" style="263" customWidth="1"/>
    <col min="1542" max="1542" width="16.85546875" style="263" customWidth="1"/>
    <col min="1543" max="1543" width="14.5703125" style="263" customWidth="1"/>
    <col min="1544" max="1544" width="14.85546875" style="263" customWidth="1"/>
    <col min="1545" max="1545" width="6.5703125" style="263" customWidth="1"/>
    <col min="1546" max="1792" width="9.140625" style="263"/>
    <col min="1793" max="1793" width="2.140625" style="263" customWidth="1"/>
    <col min="1794" max="1794" width="8.7109375" style="263" customWidth="1"/>
    <col min="1795" max="1796" width="8.42578125" style="263" customWidth="1"/>
    <col min="1797" max="1797" width="54.5703125" style="263" customWidth="1"/>
    <col min="1798" max="1798" width="16.85546875" style="263" customWidth="1"/>
    <col min="1799" max="1799" width="14.5703125" style="263" customWidth="1"/>
    <col min="1800" max="1800" width="14.85546875" style="263" customWidth="1"/>
    <col min="1801" max="1801" width="6.5703125" style="263" customWidth="1"/>
    <col min="1802" max="2048" width="9.140625" style="263"/>
    <col min="2049" max="2049" width="2.140625" style="263" customWidth="1"/>
    <col min="2050" max="2050" width="8.7109375" style="263" customWidth="1"/>
    <col min="2051" max="2052" width="8.42578125" style="263" customWidth="1"/>
    <col min="2053" max="2053" width="54.5703125" style="263" customWidth="1"/>
    <col min="2054" max="2054" width="16.85546875" style="263" customWidth="1"/>
    <col min="2055" max="2055" width="14.5703125" style="263" customWidth="1"/>
    <col min="2056" max="2056" width="14.85546875" style="263" customWidth="1"/>
    <col min="2057" max="2057" width="6.5703125" style="263" customWidth="1"/>
    <col min="2058" max="2304" width="9.140625" style="263"/>
    <col min="2305" max="2305" width="2.140625" style="263" customWidth="1"/>
    <col min="2306" max="2306" width="8.7109375" style="263" customWidth="1"/>
    <col min="2307" max="2308" width="8.42578125" style="263" customWidth="1"/>
    <col min="2309" max="2309" width="54.5703125" style="263" customWidth="1"/>
    <col min="2310" max="2310" width="16.85546875" style="263" customWidth="1"/>
    <col min="2311" max="2311" width="14.5703125" style="263" customWidth="1"/>
    <col min="2312" max="2312" width="14.85546875" style="263" customWidth="1"/>
    <col min="2313" max="2313" width="6.5703125" style="263" customWidth="1"/>
    <col min="2314" max="2560" width="9.140625" style="263"/>
    <col min="2561" max="2561" width="2.140625" style="263" customWidth="1"/>
    <col min="2562" max="2562" width="8.7109375" style="263" customWidth="1"/>
    <col min="2563" max="2564" width="8.42578125" style="263" customWidth="1"/>
    <col min="2565" max="2565" width="54.5703125" style="263" customWidth="1"/>
    <col min="2566" max="2566" width="16.85546875" style="263" customWidth="1"/>
    <col min="2567" max="2567" width="14.5703125" style="263" customWidth="1"/>
    <col min="2568" max="2568" width="14.85546875" style="263" customWidth="1"/>
    <col min="2569" max="2569" width="6.5703125" style="263" customWidth="1"/>
    <col min="2570" max="2816" width="9.140625" style="263"/>
    <col min="2817" max="2817" width="2.140625" style="263" customWidth="1"/>
    <col min="2818" max="2818" width="8.7109375" style="263" customWidth="1"/>
    <col min="2819" max="2820" width="8.42578125" style="263" customWidth="1"/>
    <col min="2821" max="2821" width="54.5703125" style="263" customWidth="1"/>
    <col min="2822" max="2822" width="16.85546875" style="263" customWidth="1"/>
    <col min="2823" max="2823" width="14.5703125" style="263" customWidth="1"/>
    <col min="2824" max="2824" width="14.85546875" style="263" customWidth="1"/>
    <col min="2825" max="2825" width="6.5703125" style="263" customWidth="1"/>
    <col min="2826" max="3072" width="9.140625" style="263"/>
    <col min="3073" max="3073" width="2.140625" style="263" customWidth="1"/>
    <col min="3074" max="3074" width="8.7109375" style="263" customWidth="1"/>
    <col min="3075" max="3076" width="8.42578125" style="263" customWidth="1"/>
    <col min="3077" max="3077" width="54.5703125" style="263" customWidth="1"/>
    <col min="3078" max="3078" width="16.85546875" style="263" customWidth="1"/>
    <col min="3079" max="3079" width="14.5703125" style="263" customWidth="1"/>
    <col min="3080" max="3080" width="14.85546875" style="263" customWidth="1"/>
    <col min="3081" max="3081" width="6.5703125" style="263" customWidth="1"/>
    <col min="3082" max="3328" width="9.140625" style="263"/>
    <col min="3329" max="3329" width="2.140625" style="263" customWidth="1"/>
    <col min="3330" max="3330" width="8.7109375" style="263" customWidth="1"/>
    <col min="3331" max="3332" width="8.42578125" style="263" customWidth="1"/>
    <col min="3333" max="3333" width="54.5703125" style="263" customWidth="1"/>
    <col min="3334" max="3334" width="16.85546875" style="263" customWidth="1"/>
    <col min="3335" max="3335" width="14.5703125" style="263" customWidth="1"/>
    <col min="3336" max="3336" width="14.85546875" style="263" customWidth="1"/>
    <col min="3337" max="3337" width="6.5703125" style="263" customWidth="1"/>
    <col min="3338" max="3584" width="9.140625" style="263"/>
    <col min="3585" max="3585" width="2.140625" style="263" customWidth="1"/>
    <col min="3586" max="3586" width="8.7109375" style="263" customWidth="1"/>
    <col min="3587" max="3588" width="8.42578125" style="263" customWidth="1"/>
    <col min="3589" max="3589" width="54.5703125" style="263" customWidth="1"/>
    <col min="3590" max="3590" width="16.85546875" style="263" customWidth="1"/>
    <col min="3591" max="3591" width="14.5703125" style="263" customWidth="1"/>
    <col min="3592" max="3592" width="14.85546875" style="263" customWidth="1"/>
    <col min="3593" max="3593" width="6.5703125" style="263" customWidth="1"/>
    <col min="3594" max="3840" width="9.140625" style="263"/>
    <col min="3841" max="3841" width="2.140625" style="263" customWidth="1"/>
    <col min="3842" max="3842" width="8.7109375" style="263" customWidth="1"/>
    <col min="3843" max="3844" width="8.42578125" style="263" customWidth="1"/>
    <col min="3845" max="3845" width="54.5703125" style="263" customWidth="1"/>
    <col min="3846" max="3846" width="16.85546875" style="263" customWidth="1"/>
    <col min="3847" max="3847" width="14.5703125" style="263" customWidth="1"/>
    <col min="3848" max="3848" width="14.85546875" style="263" customWidth="1"/>
    <col min="3849" max="3849" width="6.5703125" style="263" customWidth="1"/>
    <col min="3850" max="4096" width="9.140625" style="263"/>
    <col min="4097" max="4097" width="2.140625" style="263" customWidth="1"/>
    <col min="4098" max="4098" width="8.7109375" style="263" customWidth="1"/>
    <col min="4099" max="4100" width="8.42578125" style="263" customWidth="1"/>
    <col min="4101" max="4101" width="54.5703125" style="263" customWidth="1"/>
    <col min="4102" max="4102" width="16.85546875" style="263" customWidth="1"/>
    <col min="4103" max="4103" width="14.5703125" style="263" customWidth="1"/>
    <col min="4104" max="4104" width="14.85546875" style="263" customWidth="1"/>
    <col min="4105" max="4105" width="6.5703125" style="263" customWidth="1"/>
    <col min="4106" max="4352" width="9.140625" style="263"/>
    <col min="4353" max="4353" width="2.140625" style="263" customWidth="1"/>
    <col min="4354" max="4354" width="8.7109375" style="263" customWidth="1"/>
    <col min="4355" max="4356" width="8.42578125" style="263" customWidth="1"/>
    <col min="4357" max="4357" width="54.5703125" style="263" customWidth="1"/>
    <col min="4358" max="4358" width="16.85546875" style="263" customWidth="1"/>
    <col min="4359" max="4359" width="14.5703125" style="263" customWidth="1"/>
    <col min="4360" max="4360" width="14.85546875" style="263" customWidth="1"/>
    <col min="4361" max="4361" width="6.5703125" style="263" customWidth="1"/>
    <col min="4362" max="4608" width="9.140625" style="263"/>
    <col min="4609" max="4609" width="2.140625" style="263" customWidth="1"/>
    <col min="4610" max="4610" width="8.7109375" style="263" customWidth="1"/>
    <col min="4611" max="4612" width="8.42578125" style="263" customWidth="1"/>
    <col min="4613" max="4613" width="54.5703125" style="263" customWidth="1"/>
    <col min="4614" max="4614" width="16.85546875" style="263" customWidth="1"/>
    <col min="4615" max="4615" width="14.5703125" style="263" customWidth="1"/>
    <col min="4616" max="4616" width="14.85546875" style="263" customWidth="1"/>
    <col min="4617" max="4617" width="6.5703125" style="263" customWidth="1"/>
    <col min="4618" max="4864" width="9.140625" style="263"/>
    <col min="4865" max="4865" width="2.140625" style="263" customWidth="1"/>
    <col min="4866" max="4866" width="8.7109375" style="263" customWidth="1"/>
    <col min="4867" max="4868" width="8.42578125" style="263" customWidth="1"/>
    <col min="4869" max="4869" width="54.5703125" style="263" customWidth="1"/>
    <col min="4870" max="4870" width="16.85546875" style="263" customWidth="1"/>
    <col min="4871" max="4871" width="14.5703125" style="263" customWidth="1"/>
    <col min="4872" max="4872" width="14.85546875" style="263" customWidth="1"/>
    <col min="4873" max="4873" width="6.5703125" style="263" customWidth="1"/>
    <col min="4874" max="5120" width="9.140625" style="263"/>
    <col min="5121" max="5121" width="2.140625" style="263" customWidth="1"/>
    <col min="5122" max="5122" width="8.7109375" style="263" customWidth="1"/>
    <col min="5123" max="5124" width="8.42578125" style="263" customWidth="1"/>
    <col min="5125" max="5125" width="54.5703125" style="263" customWidth="1"/>
    <col min="5126" max="5126" width="16.85546875" style="263" customWidth="1"/>
    <col min="5127" max="5127" width="14.5703125" style="263" customWidth="1"/>
    <col min="5128" max="5128" width="14.85546875" style="263" customWidth="1"/>
    <col min="5129" max="5129" width="6.5703125" style="263" customWidth="1"/>
    <col min="5130" max="5376" width="9.140625" style="263"/>
    <col min="5377" max="5377" width="2.140625" style="263" customWidth="1"/>
    <col min="5378" max="5378" width="8.7109375" style="263" customWidth="1"/>
    <col min="5379" max="5380" width="8.42578125" style="263" customWidth="1"/>
    <col min="5381" max="5381" width="54.5703125" style="263" customWidth="1"/>
    <col min="5382" max="5382" width="16.85546875" style="263" customWidth="1"/>
    <col min="5383" max="5383" width="14.5703125" style="263" customWidth="1"/>
    <col min="5384" max="5384" width="14.85546875" style="263" customWidth="1"/>
    <col min="5385" max="5385" width="6.5703125" style="263" customWidth="1"/>
    <col min="5386" max="5632" width="9.140625" style="263"/>
    <col min="5633" max="5633" width="2.140625" style="263" customWidth="1"/>
    <col min="5634" max="5634" width="8.7109375" style="263" customWidth="1"/>
    <col min="5635" max="5636" width="8.42578125" style="263" customWidth="1"/>
    <col min="5637" max="5637" width="54.5703125" style="263" customWidth="1"/>
    <col min="5638" max="5638" width="16.85546875" style="263" customWidth="1"/>
    <col min="5639" max="5639" width="14.5703125" style="263" customWidth="1"/>
    <col min="5640" max="5640" width="14.85546875" style="263" customWidth="1"/>
    <col min="5641" max="5641" width="6.5703125" style="263" customWidth="1"/>
    <col min="5642" max="5888" width="9.140625" style="263"/>
    <col min="5889" max="5889" width="2.140625" style="263" customWidth="1"/>
    <col min="5890" max="5890" width="8.7109375" style="263" customWidth="1"/>
    <col min="5891" max="5892" width="8.42578125" style="263" customWidth="1"/>
    <col min="5893" max="5893" width="54.5703125" style="263" customWidth="1"/>
    <col min="5894" max="5894" width="16.85546875" style="263" customWidth="1"/>
    <col min="5895" max="5895" width="14.5703125" style="263" customWidth="1"/>
    <col min="5896" max="5896" width="14.85546875" style="263" customWidth="1"/>
    <col min="5897" max="5897" width="6.5703125" style="263" customWidth="1"/>
    <col min="5898" max="6144" width="9.140625" style="263"/>
    <col min="6145" max="6145" width="2.140625" style="263" customWidth="1"/>
    <col min="6146" max="6146" width="8.7109375" style="263" customWidth="1"/>
    <col min="6147" max="6148" width="8.42578125" style="263" customWidth="1"/>
    <col min="6149" max="6149" width="54.5703125" style="263" customWidth="1"/>
    <col min="6150" max="6150" width="16.85546875" style="263" customWidth="1"/>
    <col min="6151" max="6151" width="14.5703125" style="263" customWidth="1"/>
    <col min="6152" max="6152" width="14.85546875" style="263" customWidth="1"/>
    <col min="6153" max="6153" width="6.5703125" style="263" customWidth="1"/>
    <col min="6154" max="6400" width="9.140625" style="263"/>
    <col min="6401" max="6401" width="2.140625" style="263" customWidth="1"/>
    <col min="6402" max="6402" width="8.7109375" style="263" customWidth="1"/>
    <col min="6403" max="6404" width="8.42578125" style="263" customWidth="1"/>
    <col min="6405" max="6405" width="54.5703125" style="263" customWidth="1"/>
    <col min="6406" max="6406" width="16.85546875" style="263" customWidth="1"/>
    <col min="6407" max="6407" width="14.5703125" style="263" customWidth="1"/>
    <col min="6408" max="6408" width="14.85546875" style="263" customWidth="1"/>
    <col min="6409" max="6409" width="6.5703125" style="263" customWidth="1"/>
    <col min="6410" max="6656" width="9.140625" style="263"/>
    <col min="6657" max="6657" width="2.140625" style="263" customWidth="1"/>
    <col min="6658" max="6658" width="8.7109375" style="263" customWidth="1"/>
    <col min="6659" max="6660" width="8.42578125" style="263" customWidth="1"/>
    <col min="6661" max="6661" width="54.5703125" style="263" customWidth="1"/>
    <col min="6662" max="6662" width="16.85546875" style="263" customWidth="1"/>
    <col min="6663" max="6663" width="14.5703125" style="263" customWidth="1"/>
    <col min="6664" max="6664" width="14.85546875" style="263" customWidth="1"/>
    <col min="6665" max="6665" width="6.5703125" style="263" customWidth="1"/>
    <col min="6666" max="6912" width="9.140625" style="263"/>
    <col min="6913" max="6913" width="2.140625" style="263" customWidth="1"/>
    <col min="6914" max="6914" width="8.7109375" style="263" customWidth="1"/>
    <col min="6915" max="6916" width="8.42578125" style="263" customWidth="1"/>
    <col min="6917" max="6917" width="54.5703125" style="263" customWidth="1"/>
    <col min="6918" max="6918" width="16.85546875" style="263" customWidth="1"/>
    <col min="6919" max="6919" width="14.5703125" style="263" customWidth="1"/>
    <col min="6920" max="6920" width="14.85546875" style="263" customWidth="1"/>
    <col min="6921" max="6921" width="6.5703125" style="263" customWidth="1"/>
    <col min="6922" max="7168" width="9.140625" style="263"/>
    <col min="7169" max="7169" width="2.140625" style="263" customWidth="1"/>
    <col min="7170" max="7170" width="8.7109375" style="263" customWidth="1"/>
    <col min="7171" max="7172" width="8.42578125" style="263" customWidth="1"/>
    <col min="7173" max="7173" width="54.5703125" style="263" customWidth="1"/>
    <col min="7174" max="7174" width="16.85546875" style="263" customWidth="1"/>
    <col min="7175" max="7175" width="14.5703125" style="263" customWidth="1"/>
    <col min="7176" max="7176" width="14.85546875" style="263" customWidth="1"/>
    <col min="7177" max="7177" width="6.5703125" style="263" customWidth="1"/>
    <col min="7178" max="7424" width="9.140625" style="263"/>
    <col min="7425" max="7425" width="2.140625" style="263" customWidth="1"/>
    <col min="7426" max="7426" width="8.7109375" style="263" customWidth="1"/>
    <col min="7427" max="7428" width="8.42578125" style="263" customWidth="1"/>
    <col min="7429" max="7429" width="54.5703125" style="263" customWidth="1"/>
    <col min="7430" max="7430" width="16.85546875" style="263" customWidth="1"/>
    <col min="7431" max="7431" width="14.5703125" style="263" customWidth="1"/>
    <col min="7432" max="7432" width="14.85546875" style="263" customWidth="1"/>
    <col min="7433" max="7433" width="6.5703125" style="263" customWidth="1"/>
    <col min="7434" max="7680" width="9.140625" style="263"/>
    <col min="7681" max="7681" width="2.140625" style="263" customWidth="1"/>
    <col min="7682" max="7682" width="8.7109375" style="263" customWidth="1"/>
    <col min="7683" max="7684" width="8.42578125" style="263" customWidth="1"/>
    <col min="7685" max="7685" width="54.5703125" style="263" customWidth="1"/>
    <col min="7686" max="7686" width="16.85546875" style="263" customWidth="1"/>
    <col min="7687" max="7687" width="14.5703125" style="263" customWidth="1"/>
    <col min="7688" max="7688" width="14.85546875" style="263" customWidth="1"/>
    <col min="7689" max="7689" width="6.5703125" style="263" customWidth="1"/>
    <col min="7690" max="7936" width="9.140625" style="263"/>
    <col min="7937" max="7937" width="2.140625" style="263" customWidth="1"/>
    <col min="7938" max="7938" width="8.7109375" style="263" customWidth="1"/>
    <col min="7939" max="7940" width="8.42578125" style="263" customWidth="1"/>
    <col min="7941" max="7941" width="54.5703125" style="263" customWidth="1"/>
    <col min="7942" max="7942" width="16.85546875" style="263" customWidth="1"/>
    <col min="7943" max="7943" width="14.5703125" style="263" customWidth="1"/>
    <col min="7944" max="7944" width="14.85546875" style="263" customWidth="1"/>
    <col min="7945" max="7945" width="6.5703125" style="263" customWidth="1"/>
    <col min="7946" max="8192" width="9.140625" style="263"/>
    <col min="8193" max="8193" width="2.140625" style="263" customWidth="1"/>
    <col min="8194" max="8194" width="8.7109375" style="263" customWidth="1"/>
    <col min="8195" max="8196" width="8.42578125" style="263" customWidth="1"/>
    <col min="8197" max="8197" width="54.5703125" style="263" customWidth="1"/>
    <col min="8198" max="8198" width="16.85546875" style="263" customWidth="1"/>
    <col min="8199" max="8199" width="14.5703125" style="263" customWidth="1"/>
    <col min="8200" max="8200" width="14.85546875" style="263" customWidth="1"/>
    <col min="8201" max="8201" width="6.5703125" style="263" customWidth="1"/>
    <col min="8202" max="8448" width="9.140625" style="263"/>
    <col min="8449" max="8449" width="2.140625" style="263" customWidth="1"/>
    <col min="8450" max="8450" width="8.7109375" style="263" customWidth="1"/>
    <col min="8451" max="8452" width="8.42578125" style="263" customWidth="1"/>
    <col min="8453" max="8453" width="54.5703125" style="263" customWidth="1"/>
    <col min="8454" max="8454" width="16.85546875" style="263" customWidth="1"/>
    <col min="8455" max="8455" width="14.5703125" style="263" customWidth="1"/>
    <col min="8456" max="8456" width="14.85546875" style="263" customWidth="1"/>
    <col min="8457" max="8457" width="6.5703125" style="263" customWidth="1"/>
    <col min="8458" max="8704" width="9.140625" style="263"/>
    <col min="8705" max="8705" width="2.140625" style="263" customWidth="1"/>
    <col min="8706" max="8706" width="8.7109375" style="263" customWidth="1"/>
    <col min="8707" max="8708" width="8.42578125" style="263" customWidth="1"/>
    <col min="8709" max="8709" width="54.5703125" style="263" customWidth="1"/>
    <col min="8710" max="8710" width="16.85546875" style="263" customWidth="1"/>
    <col min="8711" max="8711" width="14.5703125" style="263" customWidth="1"/>
    <col min="8712" max="8712" width="14.85546875" style="263" customWidth="1"/>
    <col min="8713" max="8713" width="6.5703125" style="263" customWidth="1"/>
    <col min="8714" max="8960" width="9.140625" style="263"/>
    <col min="8961" max="8961" width="2.140625" style="263" customWidth="1"/>
    <col min="8962" max="8962" width="8.7109375" style="263" customWidth="1"/>
    <col min="8963" max="8964" width="8.42578125" style="263" customWidth="1"/>
    <col min="8965" max="8965" width="54.5703125" style="263" customWidth="1"/>
    <col min="8966" max="8966" width="16.85546875" style="263" customWidth="1"/>
    <col min="8967" max="8967" width="14.5703125" style="263" customWidth="1"/>
    <col min="8968" max="8968" width="14.85546875" style="263" customWidth="1"/>
    <col min="8969" max="8969" width="6.5703125" style="263" customWidth="1"/>
    <col min="8970" max="9216" width="9.140625" style="263"/>
    <col min="9217" max="9217" width="2.140625" style="263" customWidth="1"/>
    <col min="9218" max="9218" width="8.7109375" style="263" customWidth="1"/>
    <col min="9219" max="9220" width="8.42578125" style="263" customWidth="1"/>
    <col min="9221" max="9221" width="54.5703125" style="263" customWidth="1"/>
    <col min="9222" max="9222" width="16.85546875" style="263" customWidth="1"/>
    <col min="9223" max="9223" width="14.5703125" style="263" customWidth="1"/>
    <col min="9224" max="9224" width="14.85546875" style="263" customWidth="1"/>
    <col min="9225" max="9225" width="6.5703125" style="263" customWidth="1"/>
    <col min="9226" max="9472" width="9.140625" style="263"/>
    <col min="9473" max="9473" width="2.140625" style="263" customWidth="1"/>
    <col min="9474" max="9474" width="8.7109375" style="263" customWidth="1"/>
    <col min="9475" max="9476" width="8.42578125" style="263" customWidth="1"/>
    <col min="9477" max="9477" width="54.5703125" style="263" customWidth="1"/>
    <col min="9478" max="9478" width="16.85546875" style="263" customWidth="1"/>
    <col min="9479" max="9479" width="14.5703125" style="263" customWidth="1"/>
    <col min="9480" max="9480" width="14.85546875" style="263" customWidth="1"/>
    <col min="9481" max="9481" width="6.5703125" style="263" customWidth="1"/>
    <col min="9482" max="9728" width="9.140625" style="263"/>
    <col min="9729" max="9729" width="2.140625" style="263" customWidth="1"/>
    <col min="9730" max="9730" width="8.7109375" style="263" customWidth="1"/>
    <col min="9731" max="9732" width="8.42578125" style="263" customWidth="1"/>
    <col min="9733" max="9733" width="54.5703125" style="263" customWidth="1"/>
    <col min="9734" max="9734" width="16.85546875" style="263" customWidth="1"/>
    <col min="9735" max="9735" width="14.5703125" style="263" customWidth="1"/>
    <col min="9736" max="9736" width="14.85546875" style="263" customWidth="1"/>
    <col min="9737" max="9737" width="6.5703125" style="263" customWidth="1"/>
    <col min="9738" max="9984" width="9.140625" style="263"/>
    <col min="9985" max="9985" width="2.140625" style="263" customWidth="1"/>
    <col min="9986" max="9986" width="8.7109375" style="263" customWidth="1"/>
    <col min="9987" max="9988" width="8.42578125" style="263" customWidth="1"/>
    <col min="9989" max="9989" width="54.5703125" style="263" customWidth="1"/>
    <col min="9990" max="9990" width="16.85546875" style="263" customWidth="1"/>
    <col min="9991" max="9991" width="14.5703125" style="263" customWidth="1"/>
    <col min="9992" max="9992" width="14.85546875" style="263" customWidth="1"/>
    <col min="9993" max="9993" width="6.5703125" style="263" customWidth="1"/>
    <col min="9994" max="10240" width="9.140625" style="263"/>
    <col min="10241" max="10241" width="2.140625" style="263" customWidth="1"/>
    <col min="10242" max="10242" width="8.7109375" style="263" customWidth="1"/>
    <col min="10243" max="10244" width="8.42578125" style="263" customWidth="1"/>
    <col min="10245" max="10245" width="54.5703125" style="263" customWidth="1"/>
    <col min="10246" max="10246" width="16.85546875" style="263" customWidth="1"/>
    <col min="10247" max="10247" width="14.5703125" style="263" customWidth="1"/>
    <col min="10248" max="10248" width="14.85546875" style="263" customWidth="1"/>
    <col min="10249" max="10249" width="6.5703125" style="263" customWidth="1"/>
    <col min="10250" max="10496" width="9.140625" style="263"/>
    <col min="10497" max="10497" width="2.140625" style="263" customWidth="1"/>
    <col min="10498" max="10498" width="8.7109375" style="263" customWidth="1"/>
    <col min="10499" max="10500" width="8.42578125" style="263" customWidth="1"/>
    <col min="10501" max="10501" width="54.5703125" style="263" customWidth="1"/>
    <col min="10502" max="10502" width="16.85546875" style="263" customWidth="1"/>
    <col min="10503" max="10503" width="14.5703125" style="263" customWidth="1"/>
    <col min="10504" max="10504" width="14.85546875" style="263" customWidth="1"/>
    <col min="10505" max="10505" width="6.5703125" style="263" customWidth="1"/>
    <col min="10506" max="10752" width="9.140625" style="263"/>
    <col min="10753" max="10753" width="2.140625" style="263" customWidth="1"/>
    <col min="10754" max="10754" width="8.7109375" style="263" customWidth="1"/>
    <col min="10755" max="10756" width="8.42578125" style="263" customWidth="1"/>
    <col min="10757" max="10757" width="54.5703125" style="263" customWidth="1"/>
    <col min="10758" max="10758" width="16.85546875" style="263" customWidth="1"/>
    <col min="10759" max="10759" width="14.5703125" style="263" customWidth="1"/>
    <col min="10760" max="10760" width="14.85546875" style="263" customWidth="1"/>
    <col min="10761" max="10761" width="6.5703125" style="263" customWidth="1"/>
    <col min="10762" max="11008" width="9.140625" style="263"/>
    <col min="11009" max="11009" width="2.140625" style="263" customWidth="1"/>
    <col min="11010" max="11010" width="8.7109375" style="263" customWidth="1"/>
    <col min="11011" max="11012" width="8.42578125" style="263" customWidth="1"/>
    <col min="11013" max="11013" width="54.5703125" style="263" customWidth="1"/>
    <col min="11014" max="11014" width="16.85546875" style="263" customWidth="1"/>
    <col min="11015" max="11015" width="14.5703125" style="263" customWidth="1"/>
    <col min="11016" max="11016" width="14.85546875" style="263" customWidth="1"/>
    <col min="11017" max="11017" width="6.5703125" style="263" customWidth="1"/>
    <col min="11018" max="11264" width="9.140625" style="263"/>
    <col min="11265" max="11265" width="2.140625" style="263" customWidth="1"/>
    <col min="11266" max="11266" width="8.7109375" style="263" customWidth="1"/>
    <col min="11267" max="11268" width="8.42578125" style="263" customWidth="1"/>
    <col min="11269" max="11269" width="54.5703125" style="263" customWidth="1"/>
    <col min="11270" max="11270" width="16.85546875" style="263" customWidth="1"/>
    <col min="11271" max="11271" width="14.5703125" style="263" customWidth="1"/>
    <col min="11272" max="11272" width="14.85546875" style="263" customWidth="1"/>
    <col min="11273" max="11273" width="6.5703125" style="263" customWidth="1"/>
    <col min="11274" max="11520" width="9.140625" style="263"/>
    <col min="11521" max="11521" width="2.140625" style="263" customWidth="1"/>
    <col min="11522" max="11522" width="8.7109375" style="263" customWidth="1"/>
    <col min="11523" max="11524" width="8.42578125" style="263" customWidth="1"/>
    <col min="11525" max="11525" width="54.5703125" style="263" customWidth="1"/>
    <col min="11526" max="11526" width="16.85546875" style="263" customWidth="1"/>
    <col min="11527" max="11527" width="14.5703125" style="263" customWidth="1"/>
    <col min="11528" max="11528" width="14.85546875" style="263" customWidth="1"/>
    <col min="11529" max="11529" width="6.5703125" style="263" customWidth="1"/>
    <col min="11530" max="11776" width="9.140625" style="263"/>
    <col min="11777" max="11777" width="2.140625" style="263" customWidth="1"/>
    <col min="11778" max="11778" width="8.7109375" style="263" customWidth="1"/>
    <col min="11779" max="11780" width="8.42578125" style="263" customWidth="1"/>
    <col min="11781" max="11781" width="54.5703125" style="263" customWidth="1"/>
    <col min="11782" max="11782" width="16.85546875" style="263" customWidth="1"/>
    <col min="11783" max="11783" width="14.5703125" style="263" customWidth="1"/>
    <col min="11784" max="11784" width="14.85546875" style="263" customWidth="1"/>
    <col min="11785" max="11785" width="6.5703125" style="263" customWidth="1"/>
    <col min="11786" max="12032" width="9.140625" style="263"/>
    <col min="12033" max="12033" width="2.140625" style="263" customWidth="1"/>
    <col min="12034" max="12034" width="8.7109375" style="263" customWidth="1"/>
    <col min="12035" max="12036" width="8.42578125" style="263" customWidth="1"/>
    <col min="12037" max="12037" width="54.5703125" style="263" customWidth="1"/>
    <col min="12038" max="12038" width="16.85546875" style="263" customWidth="1"/>
    <col min="12039" max="12039" width="14.5703125" style="263" customWidth="1"/>
    <col min="12040" max="12040" width="14.85546875" style="263" customWidth="1"/>
    <col min="12041" max="12041" width="6.5703125" style="263" customWidth="1"/>
    <col min="12042" max="12288" width="9.140625" style="263"/>
    <col min="12289" max="12289" width="2.140625" style="263" customWidth="1"/>
    <col min="12290" max="12290" width="8.7109375" style="263" customWidth="1"/>
    <col min="12291" max="12292" width="8.42578125" style="263" customWidth="1"/>
    <col min="12293" max="12293" width="54.5703125" style="263" customWidth="1"/>
    <col min="12294" max="12294" width="16.85546875" style="263" customWidth="1"/>
    <col min="12295" max="12295" width="14.5703125" style="263" customWidth="1"/>
    <col min="12296" max="12296" width="14.85546875" style="263" customWidth="1"/>
    <col min="12297" max="12297" width="6.5703125" style="263" customWidth="1"/>
    <col min="12298" max="12544" width="9.140625" style="263"/>
    <col min="12545" max="12545" width="2.140625" style="263" customWidth="1"/>
    <col min="12546" max="12546" width="8.7109375" style="263" customWidth="1"/>
    <col min="12547" max="12548" width="8.42578125" style="263" customWidth="1"/>
    <col min="12549" max="12549" width="54.5703125" style="263" customWidth="1"/>
    <col min="12550" max="12550" width="16.85546875" style="263" customWidth="1"/>
    <col min="12551" max="12551" width="14.5703125" style="263" customWidth="1"/>
    <col min="12552" max="12552" width="14.85546875" style="263" customWidth="1"/>
    <col min="12553" max="12553" width="6.5703125" style="263" customWidth="1"/>
    <col min="12554" max="12800" width="9.140625" style="263"/>
    <col min="12801" max="12801" width="2.140625" style="263" customWidth="1"/>
    <col min="12802" max="12802" width="8.7109375" style="263" customWidth="1"/>
    <col min="12803" max="12804" width="8.42578125" style="263" customWidth="1"/>
    <col min="12805" max="12805" width="54.5703125" style="263" customWidth="1"/>
    <col min="12806" max="12806" width="16.85546875" style="263" customWidth="1"/>
    <col min="12807" max="12807" width="14.5703125" style="263" customWidth="1"/>
    <col min="12808" max="12808" width="14.85546875" style="263" customWidth="1"/>
    <col min="12809" max="12809" width="6.5703125" style="263" customWidth="1"/>
    <col min="12810" max="13056" width="9.140625" style="263"/>
    <col min="13057" max="13057" width="2.140625" style="263" customWidth="1"/>
    <col min="13058" max="13058" width="8.7109375" style="263" customWidth="1"/>
    <col min="13059" max="13060" width="8.42578125" style="263" customWidth="1"/>
    <col min="13061" max="13061" width="54.5703125" style="263" customWidth="1"/>
    <col min="13062" max="13062" width="16.85546875" style="263" customWidth="1"/>
    <col min="13063" max="13063" width="14.5703125" style="263" customWidth="1"/>
    <col min="13064" max="13064" width="14.85546875" style="263" customWidth="1"/>
    <col min="13065" max="13065" width="6.5703125" style="263" customWidth="1"/>
    <col min="13066" max="13312" width="9.140625" style="263"/>
    <col min="13313" max="13313" width="2.140625" style="263" customWidth="1"/>
    <col min="13314" max="13314" width="8.7109375" style="263" customWidth="1"/>
    <col min="13315" max="13316" width="8.42578125" style="263" customWidth="1"/>
    <col min="13317" max="13317" width="54.5703125" style="263" customWidth="1"/>
    <col min="13318" max="13318" width="16.85546875" style="263" customWidth="1"/>
    <col min="13319" max="13319" width="14.5703125" style="263" customWidth="1"/>
    <col min="13320" max="13320" width="14.85546875" style="263" customWidth="1"/>
    <col min="13321" max="13321" width="6.5703125" style="263" customWidth="1"/>
    <col min="13322" max="13568" width="9.140625" style="263"/>
    <col min="13569" max="13569" width="2.140625" style="263" customWidth="1"/>
    <col min="13570" max="13570" width="8.7109375" style="263" customWidth="1"/>
    <col min="13571" max="13572" width="8.42578125" style="263" customWidth="1"/>
    <col min="13573" max="13573" width="54.5703125" style="263" customWidth="1"/>
    <col min="13574" max="13574" width="16.85546875" style="263" customWidth="1"/>
    <col min="13575" max="13575" width="14.5703125" style="263" customWidth="1"/>
    <col min="13576" max="13576" width="14.85546875" style="263" customWidth="1"/>
    <col min="13577" max="13577" width="6.5703125" style="263" customWidth="1"/>
    <col min="13578" max="13824" width="9.140625" style="263"/>
    <col min="13825" max="13825" width="2.140625" style="263" customWidth="1"/>
    <col min="13826" max="13826" width="8.7109375" style="263" customWidth="1"/>
    <col min="13827" max="13828" width="8.42578125" style="263" customWidth="1"/>
    <col min="13829" max="13829" width="54.5703125" style="263" customWidth="1"/>
    <col min="13830" max="13830" width="16.85546875" style="263" customWidth="1"/>
    <col min="13831" max="13831" width="14.5703125" style="263" customWidth="1"/>
    <col min="13832" max="13832" width="14.85546875" style="263" customWidth="1"/>
    <col min="13833" max="13833" width="6.5703125" style="263" customWidth="1"/>
    <col min="13834" max="14080" width="9.140625" style="263"/>
    <col min="14081" max="14081" width="2.140625" style="263" customWidth="1"/>
    <col min="14082" max="14082" width="8.7109375" style="263" customWidth="1"/>
    <col min="14083" max="14084" width="8.42578125" style="263" customWidth="1"/>
    <col min="14085" max="14085" width="54.5703125" style="263" customWidth="1"/>
    <col min="14086" max="14086" width="16.85546875" style="263" customWidth="1"/>
    <col min="14087" max="14087" width="14.5703125" style="263" customWidth="1"/>
    <col min="14088" max="14088" width="14.85546875" style="263" customWidth="1"/>
    <col min="14089" max="14089" width="6.5703125" style="263" customWidth="1"/>
    <col min="14090" max="14336" width="9.140625" style="263"/>
    <col min="14337" max="14337" width="2.140625" style="263" customWidth="1"/>
    <col min="14338" max="14338" width="8.7109375" style="263" customWidth="1"/>
    <col min="14339" max="14340" width="8.42578125" style="263" customWidth="1"/>
    <col min="14341" max="14341" width="54.5703125" style="263" customWidth="1"/>
    <col min="14342" max="14342" width="16.85546875" style="263" customWidth="1"/>
    <col min="14343" max="14343" width="14.5703125" style="263" customWidth="1"/>
    <col min="14344" max="14344" width="14.85546875" style="263" customWidth="1"/>
    <col min="14345" max="14345" width="6.5703125" style="263" customWidth="1"/>
    <col min="14346" max="14592" width="9.140625" style="263"/>
    <col min="14593" max="14593" width="2.140625" style="263" customWidth="1"/>
    <col min="14594" max="14594" width="8.7109375" style="263" customWidth="1"/>
    <col min="14595" max="14596" width="8.42578125" style="263" customWidth="1"/>
    <col min="14597" max="14597" width="54.5703125" style="263" customWidth="1"/>
    <col min="14598" max="14598" width="16.85546875" style="263" customWidth="1"/>
    <col min="14599" max="14599" width="14.5703125" style="263" customWidth="1"/>
    <col min="14600" max="14600" width="14.85546875" style="263" customWidth="1"/>
    <col min="14601" max="14601" width="6.5703125" style="263" customWidth="1"/>
    <col min="14602" max="14848" width="9.140625" style="263"/>
    <col min="14849" max="14849" width="2.140625" style="263" customWidth="1"/>
    <col min="14850" max="14850" width="8.7109375" style="263" customWidth="1"/>
    <col min="14851" max="14852" width="8.42578125" style="263" customWidth="1"/>
    <col min="14853" max="14853" width="54.5703125" style="263" customWidth="1"/>
    <col min="14854" max="14854" width="16.85546875" style="263" customWidth="1"/>
    <col min="14855" max="14855" width="14.5703125" style="263" customWidth="1"/>
    <col min="14856" max="14856" width="14.85546875" style="263" customWidth="1"/>
    <col min="14857" max="14857" width="6.5703125" style="263" customWidth="1"/>
    <col min="14858" max="15104" width="9.140625" style="263"/>
    <col min="15105" max="15105" width="2.140625" style="263" customWidth="1"/>
    <col min="15106" max="15106" width="8.7109375" style="263" customWidth="1"/>
    <col min="15107" max="15108" width="8.42578125" style="263" customWidth="1"/>
    <col min="15109" max="15109" width="54.5703125" style="263" customWidth="1"/>
    <col min="15110" max="15110" width="16.85546875" style="263" customWidth="1"/>
    <col min="15111" max="15111" width="14.5703125" style="263" customWidth="1"/>
    <col min="15112" max="15112" width="14.85546875" style="263" customWidth="1"/>
    <col min="15113" max="15113" width="6.5703125" style="263" customWidth="1"/>
    <col min="15114" max="15360" width="9.140625" style="263"/>
    <col min="15361" max="15361" width="2.140625" style="263" customWidth="1"/>
    <col min="15362" max="15362" width="8.7109375" style="263" customWidth="1"/>
    <col min="15363" max="15364" width="8.42578125" style="263" customWidth="1"/>
    <col min="15365" max="15365" width="54.5703125" style="263" customWidth="1"/>
    <col min="15366" max="15366" width="16.85546875" style="263" customWidth="1"/>
    <col min="15367" max="15367" width="14.5703125" style="263" customWidth="1"/>
    <col min="15368" max="15368" width="14.85546875" style="263" customWidth="1"/>
    <col min="15369" max="15369" width="6.5703125" style="263" customWidth="1"/>
    <col min="15370" max="15616" width="9.140625" style="263"/>
    <col min="15617" max="15617" width="2.140625" style="263" customWidth="1"/>
    <col min="15618" max="15618" width="8.7109375" style="263" customWidth="1"/>
    <col min="15619" max="15620" width="8.42578125" style="263" customWidth="1"/>
    <col min="15621" max="15621" width="54.5703125" style="263" customWidth="1"/>
    <col min="15622" max="15622" width="16.85546875" style="263" customWidth="1"/>
    <col min="15623" max="15623" width="14.5703125" style="263" customWidth="1"/>
    <col min="15624" max="15624" width="14.85546875" style="263" customWidth="1"/>
    <col min="15625" max="15625" width="6.5703125" style="263" customWidth="1"/>
    <col min="15626" max="15872" width="9.140625" style="263"/>
    <col min="15873" max="15873" width="2.140625" style="263" customWidth="1"/>
    <col min="15874" max="15874" width="8.7109375" style="263" customWidth="1"/>
    <col min="15875" max="15876" width="8.42578125" style="263" customWidth="1"/>
    <col min="15877" max="15877" width="54.5703125" style="263" customWidth="1"/>
    <col min="15878" max="15878" width="16.85546875" style="263" customWidth="1"/>
    <col min="15879" max="15879" width="14.5703125" style="263" customWidth="1"/>
    <col min="15880" max="15880" width="14.85546875" style="263" customWidth="1"/>
    <col min="15881" max="15881" width="6.5703125" style="263" customWidth="1"/>
    <col min="15882" max="16128" width="9.140625" style="263"/>
    <col min="16129" max="16129" width="2.140625" style="263" customWidth="1"/>
    <col min="16130" max="16130" width="8.7109375" style="263" customWidth="1"/>
    <col min="16131" max="16132" width="8.42578125" style="263" customWidth="1"/>
    <col min="16133" max="16133" width="54.5703125" style="263" customWidth="1"/>
    <col min="16134" max="16134" width="16.85546875" style="263" customWidth="1"/>
    <col min="16135" max="16135" width="14.5703125" style="263" customWidth="1"/>
    <col min="16136" max="16136" width="14.85546875" style="263" customWidth="1"/>
    <col min="16137" max="16137" width="6.5703125" style="263" customWidth="1"/>
    <col min="16138" max="16384" width="9.140625" style="263"/>
  </cols>
  <sheetData>
    <row r="1" spans="1:9" ht="23.25" hidden="1" customHeight="1">
      <c r="A1" s="333"/>
      <c r="B1" s="333"/>
      <c r="C1" s="333"/>
      <c r="D1" s="333"/>
      <c r="E1" s="333"/>
      <c r="F1" s="333"/>
      <c r="G1" s="333"/>
      <c r="H1" s="333"/>
      <c r="I1" s="333"/>
    </row>
    <row r="2" spans="1:9" ht="43.5" customHeight="1">
      <c r="B2" s="414" t="s">
        <v>601</v>
      </c>
      <c r="C2" s="414"/>
      <c r="D2" s="414"/>
      <c r="E2" s="414"/>
      <c r="F2" s="414"/>
      <c r="G2" s="414"/>
      <c r="H2" s="414"/>
    </row>
    <row r="3" spans="1:9" ht="23.25" customHeight="1">
      <c r="C3" s="342"/>
      <c r="D3" s="342"/>
      <c r="E3" s="342"/>
      <c r="F3" s="342"/>
      <c r="G3" s="342"/>
      <c r="H3" s="342"/>
    </row>
    <row r="4" spans="1:9" ht="23.25" customHeight="1">
      <c r="B4" s="415" t="s">
        <v>859</v>
      </c>
      <c r="C4" s="333"/>
      <c r="D4" s="333"/>
      <c r="E4" s="333"/>
      <c r="F4" s="333"/>
      <c r="G4" s="333"/>
      <c r="H4" s="333"/>
    </row>
    <row r="5" spans="1:9" ht="17.100000000000001" customHeight="1">
      <c r="B5" s="222" t="s">
        <v>602</v>
      </c>
      <c r="C5" s="222" t="s">
        <v>603</v>
      </c>
      <c r="D5" s="222" t="s">
        <v>604</v>
      </c>
      <c r="E5" s="264" t="s">
        <v>605</v>
      </c>
      <c r="F5" s="222" t="s">
        <v>232</v>
      </c>
      <c r="G5" s="222" t="s">
        <v>233</v>
      </c>
      <c r="H5" s="222" t="s">
        <v>234</v>
      </c>
    </row>
    <row r="6" spans="1:9" ht="17.100000000000001" customHeight="1">
      <c r="B6" s="213" t="s">
        <v>606</v>
      </c>
      <c r="C6" s="213"/>
      <c r="D6" s="213"/>
      <c r="E6" s="214" t="s">
        <v>607</v>
      </c>
      <c r="F6" s="261" t="s">
        <v>608</v>
      </c>
      <c r="G6" s="261" t="s">
        <v>242</v>
      </c>
      <c r="H6" s="261" t="s">
        <v>608</v>
      </c>
    </row>
    <row r="7" spans="1:9" ht="17.100000000000001" customHeight="1">
      <c r="B7" s="216"/>
      <c r="C7" s="217" t="s">
        <v>609</v>
      </c>
      <c r="D7" s="218"/>
      <c r="E7" s="219" t="s">
        <v>610</v>
      </c>
      <c r="F7" s="262" t="s">
        <v>608</v>
      </c>
      <c r="G7" s="262" t="s">
        <v>242</v>
      </c>
      <c r="H7" s="262" t="s">
        <v>608</v>
      </c>
    </row>
    <row r="8" spans="1:9" ht="40.5" customHeight="1">
      <c r="B8" s="221"/>
      <c r="C8" s="221"/>
      <c r="D8" s="222" t="s">
        <v>278</v>
      </c>
      <c r="E8" s="223" t="s">
        <v>279</v>
      </c>
      <c r="F8" s="259" t="s">
        <v>608</v>
      </c>
      <c r="G8" s="259" t="s">
        <v>242</v>
      </c>
      <c r="H8" s="259" t="s">
        <v>608</v>
      </c>
    </row>
    <row r="9" spans="1:9" ht="17.100000000000001" customHeight="1">
      <c r="B9" s="213" t="s">
        <v>247</v>
      </c>
      <c r="C9" s="213"/>
      <c r="D9" s="213"/>
      <c r="E9" s="214" t="s">
        <v>248</v>
      </c>
      <c r="F9" s="261" t="s">
        <v>611</v>
      </c>
      <c r="G9" s="261" t="s">
        <v>242</v>
      </c>
      <c r="H9" s="261" t="s">
        <v>611</v>
      </c>
    </row>
    <row r="10" spans="1:9" ht="17.100000000000001" customHeight="1">
      <c r="B10" s="216"/>
      <c r="C10" s="217" t="s">
        <v>252</v>
      </c>
      <c r="D10" s="218"/>
      <c r="E10" s="219" t="s">
        <v>253</v>
      </c>
      <c r="F10" s="262" t="s">
        <v>611</v>
      </c>
      <c r="G10" s="262" t="s">
        <v>242</v>
      </c>
      <c r="H10" s="262" t="s">
        <v>611</v>
      </c>
    </row>
    <row r="11" spans="1:9" ht="37.5" customHeight="1">
      <c r="B11" s="221"/>
      <c r="C11" s="221"/>
      <c r="D11" s="222" t="s">
        <v>278</v>
      </c>
      <c r="E11" s="223" t="s">
        <v>279</v>
      </c>
      <c r="F11" s="259" t="s">
        <v>611</v>
      </c>
      <c r="G11" s="259" t="s">
        <v>242</v>
      </c>
      <c r="H11" s="259" t="s">
        <v>611</v>
      </c>
    </row>
    <row r="12" spans="1:9" ht="17.100000000000001" customHeight="1">
      <c r="B12" s="213" t="s">
        <v>612</v>
      </c>
      <c r="C12" s="213"/>
      <c r="D12" s="213"/>
      <c r="E12" s="214" t="s">
        <v>613</v>
      </c>
      <c r="F12" s="261" t="s">
        <v>614</v>
      </c>
      <c r="G12" s="261" t="s">
        <v>242</v>
      </c>
      <c r="H12" s="261" t="s">
        <v>614</v>
      </c>
    </row>
    <row r="13" spans="1:9" ht="17.100000000000001" customHeight="1">
      <c r="B13" s="216"/>
      <c r="C13" s="217" t="s">
        <v>615</v>
      </c>
      <c r="D13" s="218"/>
      <c r="E13" s="219" t="s">
        <v>616</v>
      </c>
      <c r="F13" s="262" t="s">
        <v>617</v>
      </c>
      <c r="G13" s="262" t="s">
        <v>242</v>
      </c>
      <c r="H13" s="262" t="s">
        <v>617</v>
      </c>
    </row>
    <row r="14" spans="1:9" ht="37.5" customHeight="1">
      <c r="B14" s="221"/>
      <c r="C14" s="221"/>
      <c r="D14" s="222" t="s">
        <v>278</v>
      </c>
      <c r="E14" s="223" t="s">
        <v>279</v>
      </c>
      <c r="F14" s="259" t="s">
        <v>617</v>
      </c>
      <c r="G14" s="259" t="s">
        <v>242</v>
      </c>
      <c r="H14" s="259" t="s">
        <v>617</v>
      </c>
    </row>
    <row r="15" spans="1:9" ht="17.100000000000001" customHeight="1">
      <c r="B15" s="216"/>
      <c r="C15" s="217" t="s">
        <v>618</v>
      </c>
      <c r="D15" s="218"/>
      <c r="E15" s="219" t="s">
        <v>619</v>
      </c>
      <c r="F15" s="262" t="s">
        <v>620</v>
      </c>
      <c r="G15" s="262" t="s">
        <v>242</v>
      </c>
      <c r="H15" s="262" t="s">
        <v>620</v>
      </c>
    </row>
    <row r="16" spans="1:9" ht="39" customHeight="1">
      <c r="B16" s="221"/>
      <c r="C16" s="221"/>
      <c r="D16" s="222" t="s">
        <v>278</v>
      </c>
      <c r="E16" s="223" t="s">
        <v>279</v>
      </c>
      <c r="F16" s="259" t="s">
        <v>620</v>
      </c>
      <c r="G16" s="259" t="s">
        <v>242</v>
      </c>
      <c r="H16" s="259" t="s">
        <v>620</v>
      </c>
    </row>
    <row r="17" spans="2:8" ht="17.100000000000001" customHeight="1">
      <c r="B17" s="216"/>
      <c r="C17" s="217" t="s">
        <v>621</v>
      </c>
      <c r="D17" s="218"/>
      <c r="E17" s="219" t="s">
        <v>622</v>
      </c>
      <c r="F17" s="262" t="s">
        <v>623</v>
      </c>
      <c r="G17" s="262" t="s">
        <v>242</v>
      </c>
      <c r="H17" s="262" t="s">
        <v>623</v>
      </c>
    </row>
    <row r="18" spans="2:8" ht="35.25" customHeight="1">
      <c r="B18" s="221"/>
      <c r="C18" s="221"/>
      <c r="D18" s="222" t="s">
        <v>278</v>
      </c>
      <c r="E18" s="223" t="s">
        <v>279</v>
      </c>
      <c r="F18" s="259" t="s">
        <v>623</v>
      </c>
      <c r="G18" s="259" t="s">
        <v>242</v>
      </c>
      <c r="H18" s="259" t="s">
        <v>623</v>
      </c>
    </row>
    <row r="19" spans="2:8" ht="17.100000000000001" customHeight="1">
      <c r="B19" s="213" t="s">
        <v>258</v>
      </c>
      <c r="C19" s="213"/>
      <c r="D19" s="213"/>
      <c r="E19" s="214" t="s">
        <v>259</v>
      </c>
      <c r="F19" s="261" t="s">
        <v>624</v>
      </c>
      <c r="G19" s="261" t="s">
        <v>242</v>
      </c>
      <c r="H19" s="261" t="s">
        <v>624</v>
      </c>
    </row>
    <row r="20" spans="2:8" ht="17.100000000000001" customHeight="1">
      <c r="B20" s="216"/>
      <c r="C20" s="217" t="s">
        <v>625</v>
      </c>
      <c r="D20" s="218"/>
      <c r="E20" s="219" t="s">
        <v>626</v>
      </c>
      <c r="F20" s="262" t="s">
        <v>627</v>
      </c>
      <c r="G20" s="262" t="s">
        <v>242</v>
      </c>
      <c r="H20" s="262" t="s">
        <v>627</v>
      </c>
    </row>
    <row r="21" spans="2:8" ht="36.75" customHeight="1">
      <c r="B21" s="221"/>
      <c r="C21" s="221"/>
      <c r="D21" s="222" t="s">
        <v>278</v>
      </c>
      <c r="E21" s="223" t="s">
        <v>279</v>
      </c>
      <c r="F21" s="259" t="s">
        <v>627</v>
      </c>
      <c r="G21" s="259" t="s">
        <v>242</v>
      </c>
      <c r="H21" s="259" t="s">
        <v>627</v>
      </c>
    </row>
    <row r="22" spans="2:8" ht="17.100000000000001" customHeight="1">
      <c r="B22" s="216"/>
      <c r="C22" s="217" t="s">
        <v>628</v>
      </c>
      <c r="D22" s="218"/>
      <c r="E22" s="219" t="s">
        <v>629</v>
      </c>
      <c r="F22" s="262" t="s">
        <v>630</v>
      </c>
      <c r="G22" s="262" t="s">
        <v>242</v>
      </c>
      <c r="H22" s="262" t="s">
        <v>630</v>
      </c>
    </row>
    <row r="23" spans="2:8" ht="36.75" customHeight="1">
      <c r="B23" s="221"/>
      <c r="C23" s="221"/>
      <c r="D23" s="222" t="s">
        <v>278</v>
      </c>
      <c r="E23" s="223" t="s">
        <v>279</v>
      </c>
      <c r="F23" s="259" t="s">
        <v>630</v>
      </c>
      <c r="G23" s="259" t="s">
        <v>242</v>
      </c>
      <c r="H23" s="259" t="s">
        <v>630</v>
      </c>
    </row>
    <row r="24" spans="2:8" ht="17.100000000000001" customHeight="1">
      <c r="B24" s="213" t="s">
        <v>631</v>
      </c>
      <c r="C24" s="213"/>
      <c r="D24" s="213"/>
      <c r="E24" s="214" t="s">
        <v>632</v>
      </c>
      <c r="F24" s="261" t="s">
        <v>504</v>
      </c>
      <c r="G24" s="261" t="s">
        <v>242</v>
      </c>
      <c r="H24" s="261" t="s">
        <v>504</v>
      </c>
    </row>
    <row r="25" spans="2:8" ht="17.100000000000001" customHeight="1">
      <c r="B25" s="216"/>
      <c r="C25" s="217" t="s">
        <v>633</v>
      </c>
      <c r="D25" s="218"/>
      <c r="E25" s="219" t="s">
        <v>634</v>
      </c>
      <c r="F25" s="262" t="s">
        <v>504</v>
      </c>
      <c r="G25" s="262" t="s">
        <v>242</v>
      </c>
      <c r="H25" s="262" t="s">
        <v>504</v>
      </c>
    </row>
    <row r="26" spans="2:8" ht="38.25" customHeight="1">
      <c r="B26" s="221"/>
      <c r="C26" s="221"/>
      <c r="D26" s="222" t="s">
        <v>278</v>
      </c>
      <c r="E26" s="223" t="s">
        <v>279</v>
      </c>
      <c r="F26" s="259" t="s">
        <v>504</v>
      </c>
      <c r="G26" s="259" t="s">
        <v>242</v>
      </c>
      <c r="H26" s="259" t="s">
        <v>504</v>
      </c>
    </row>
    <row r="27" spans="2:8" ht="17.100000000000001" customHeight="1">
      <c r="B27" s="213" t="s">
        <v>271</v>
      </c>
      <c r="C27" s="213"/>
      <c r="D27" s="213"/>
      <c r="E27" s="214" t="s">
        <v>272</v>
      </c>
      <c r="F27" s="261" t="s">
        <v>280</v>
      </c>
      <c r="G27" s="261" t="s">
        <v>274</v>
      </c>
      <c r="H27" s="261" t="s">
        <v>281</v>
      </c>
    </row>
    <row r="28" spans="2:8" ht="17.100000000000001" customHeight="1">
      <c r="B28" s="216"/>
      <c r="C28" s="217" t="s">
        <v>276</v>
      </c>
      <c r="D28" s="218"/>
      <c r="E28" s="219" t="s">
        <v>277</v>
      </c>
      <c r="F28" s="262" t="s">
        <v>280</v>
      </c>
      <c r="G28" s="262" t="s">
        <v>274</v>
      </c>
      <c r="H28" s="262" t="s">
        <v>281</v>
      </c>
    </row>
    <row r="29" spans="2:8" ht="35.25" customHeight="1">
      <c r="B29" s="221"/>
      <c r="C29" s="221"/>
      <c r="D29" s="222" t="s">
        <v>278</v>
      </c>
      <c r="E29" s="223" t="s">
        <v>279</v>
      </c>
      <c r="F29" s="259" t="s">
        <v>280</v>
      </c>
      <c r="G29" s="259" t="s">
        <v>274</v>
      </c>
      <c r="H29" s="259" t="s">
        <v>281</v>
      </c>
    </row>
    <row r="30" spans="2:8" ht="17.100000000000001" customHeight="1">
      <c r="B30" s="213" t="s">
        <v>635</v>
      </c>
      <c r="C30" s="213"/>
      <c r="D30" s="213"/>
      <c r="E30" s="214" t="s">
        <v>636</v>
      </c>
      <c r="F30" s="261" t="s">
        <v>637</v>
      </c>
      <c r="G30" s="261" t="s">
        <v>242</v>
      </c>
      <c r="H30" s="261" t="s">
        <v>637</v>
      </c>
    </row>
    <row r="31" spans="2:8" ht="20.100000000000001" customHeight="1">
      <c r="B31" s="216"/>
      <c r="C31" s="217" t="s">
        <v>638</v>
      </c>
      <c r="D31" s="218"/>
      <c r="E31" s="219" t="s">
        <v>639</v>
      </c>
      <c r="F31" s="262" t="s">
        <v>637</v>
      </c>
      <c r="G31" s="262" t="s">
        <v>242</v>
      </c>
      <c r="H31" s="262" t="s">
        <v>637</v>
      </c>
    </row>
    <row r="32" spans="2:8" ht="38.25" customHeight="1">
      <c r="B32" s="221"/>
      <c r="C32" s="221"/>
      <c r="D32" s="222" t="s">
        <v>278</v>
      </c>
      <c r="E32" s="223" t="s">
        <v>279</v>
      </c>
      <c r="F32" s="259" t="s">
        <v>637</v>
      </c>
      <c r="G32" s="259" t="s">
        <v>242</v>
      </c>
      <c r="H32" s="259" t="s">
        <v>637</v>
      </c>
    </row>
    <row r="33" spans="1:9" ht="17.100000000000001" customHeight="1">
      <c r="B33" s="213" t="s">
        <v>305</v>
      </c>
      <c r="C33" s="213"/>
      <c r="D33" s="213"/>
      <c r="E33" s="214" t="s">
        <v>197</v>
      </c>
      <c r="F33" s="261" t="s">
        <v>475</v>
      </c>
      <c r="G33" s="261" t="s">
        <v>242</v>
      </c>
      <c r="H33" s="261" t="s">
        <v>475</v>
      </c>
    </row>
    <row r="34" spans="1:9" ht="17.100000000000001" customHeight="1">
      <c r="B34" s="216"/>
      <c r="C34" s="217" t="s">
        <v>473</v>
      </c>
      <c r="D34" s="218"/>
      <c r="E34" s="219" t="s">
        <v>474</v>
      </c>
      <c r="F34" s="262" t="s">
        <v>475</v>
      </c>
      <c r="G34" s="262" t="s">
        <v>242</v>
      </c>
      <c r="H34" s="262" t="s">
        <v>475</v>
      </c>
    </row>
    <row r="35" spans="1:9" ht="33" customHeight="1">
      <c r="B35" s="221"/>
      <c r="C35" s="221"/>
      <c r="D35" s="222" t="s">
        <v>278</v>
      </c>
      <c r="E35" s="223" t="s">
        <v>279</v>
      </c>
      <c r="F35" s="259" t="s">
        <v>475</v>
      </c>
      <c r="G35" s="259" t="s">
        <v>242</v>
      </c>
      <c r="H35" s="259" t="s">
        <v>475</v>
      </c>
    </row>
    <row r="36" spans="1:9" ht="17.100000000000001" customHeight="1">
      <c r="B36" s="213" t="s">
        <v>329</v>
      </c>
      <c r="C36" s="213"/>
      <c r="D36" s="213"/>
      <c r="E36" s="214" t="s">
        <v>330</v>
      </c>
      <c r="F36" s="261" t="s">
        <v>640</v>
      </c>
      <c r="G36" s="261" t="s">
        <v>242</v>
      </c>
      <c r="H36" s="261" t="s">
        <v>640</v>
      </c>
    </row>
    <row r="37" spans="1:9" ht="17.100000000000001" customHeight="1">
      <c r="B37" s="216"/>
      <c r="C37" s="217" t="s">
        <v>516</v>
      </c>
      <c r="D37" s="218"/>
      <c r="E37" s="219" t="s">
        <v>517</v>
      </c>
      <c r="F37" s="262" t="s">
        <v>640</v>
      </c>
      <c r="G37" s="262" t="s">
        <v>242</v>
      </c>
      <c r="H37" s="262" t="s">
        <v>640</v>
      </c>
    </row>
    <row r="38" spans="1:9" ht="33" customHeight="1">
      <c r="B38" s="221"/>
      <c r="C38" s="221"/>
      <c r="D38" s="222" t="s">
        <v>278</v>
      </c>
      <c r="E38" s="223" t="s">
        <v>279</v>
      </c>
      <c r="F38" s="259" t="s">
        <v>640</v>
      </c>
      <c r="G38" s="259" t="s">
        <v>242</v>
      </c>
      <c r="H38" s="259" t="s">
        <v>640</v>
      </c>
    </row>
    <row r="39" spans="1:9" ht="5.45" customHeight="1">
      <c r="B39" s="337"/>
      <c r="C39" s="337"/>
      <c r="D39" s="333"/>
      <c r="E39" s="333"/>
      <c r="F39" s="333"/>
      <c r="G39" s="333"/>
      <c r="H39" s="333"/>
      <c r="I39" s="333"/>
    </row>
    <row r="40" spans="1:9" ht="11.65" customHeight="1">
      <c r="B40" s="337"/>
      <c r="C40" s="337"/>
      <c r="D40" s="333"/>
      <c r="E40" s="333"/>
      <c r="F40" s="416" t="s">
        <v>641</v>
      </c>
      <c r="G40" s="416" t="s">
        <v>841</v>
      </c>
      <c r="H40" s="416" t="s">
        <v>842</v>
      </c>
    </row>
    <row r="41" spans="1:9" ht="11.65" customHeight="1">
      <c r="A41" s="333"/>
      <c r="B41" s="333"/>
      <c r="C41" s="333"/>
      <c r="D41" s="333"/>
      <c r="E41" s="333"/>
      <c r="F41" s="416"/>
      <c r="G41" s="416"/>
      <c r="H41" s="416"/>
    </row>
    <row r="42" spans="1:9">
      <c r="B42" s="222" t="s">
        <v>602</v>
      </c>
      <c r="C42" s="222" t="s">
        <v>603</v>
      </c>
      <c r="D42" s="222" t="s">
        <v>604</v>
      </c>
      <c r="E42" s="264" t="s">
        <v>642</v>
      </c>
      <c r="F42" s="222" t="s">
        <v>232</v>
      </c>
      <c r="G42" s="222" t="s">
        <v>233</v>
      </c>
      <c r="H42" s="222" t="s">
        <v>234</v>
      </c>
    </row>
    <row r="43" spans="1:9">
      <c r="B43" s="213" t="s">
        <v>606</v>
      </c>
      <c r="C43" s="213"/>
      <c r="D43" s="213"/>
      <c r="E43" s="214" t="s">
        <v>607</v>
      </c>
      <c r="F43" s="261" t="s">
        <v>608</v>
      </c>
      <c r="G43" s="261" t="s">
        <v>242</v>
      </c>
      <c r="H43" s="261" t="s">
        <v>608</v>
      </c>
    </row>
    <row r="44" spans="1:9" ht="15">
      <c r="B44" s="216"/>
      <c r="C44" s="217" t="s">
        <v>609</v>
      </c>
      <c r="D44" s="218"/>
      <c r="E44" s="219" t="s">
        <v>610</v>
      </c>
      <c r="F44" s="262" t="s">
        <v>608</v>
      </c>
      <c r="G44" s="262" t="s">
        <v>242</v>
      </c>
      <c r="H44" s="262" t="s">
        <v>608</v>
      </c>
    </row>
    <row r="45" spans="1:9">
      <c r="B45" s="221"/>
      <c r="C45" s="221"/>
      <c r="D45" s="222" t="s">
        <v>223</v>
      </c>
      <c r="E45" s="223" t="s">
        <v>224</v>
      </c>
      <c r="F45" s="259" t="s">
        <v>608</v>
      </c>
      <c r="G45" s="259" t="s">
        <v>242</v>
      </c>
      <c r="H45" s="259" t="s">
        <v>608</v>
      </c>
    </row>
    <row r="46" spans="1:9">
      <c r="B46" s="213" t="s">
        <v>247</v>
      </c>
      <c r="C46" s="213"/>
      <c r="D46" s="213"/>
      <c r="E46" s="214" t="s">
        <v>248</v>
      </c>
      <c r="F46" s="261" t="s">
        <v>611</v>
      </c>
      <c r="G46" s="261" t="s">
        <v>242</v>
      </c>
      <c r="H46" s="261" t="s">
        <v>611</v>
      </c>
    </row>
    <row r="47" spans="1:9" ht="15">
      <c r="B47" s="216"/>
      <c r="C47" s="217" t="s">
        <v>252</v>
      </c>
      <c r="D47" s="218"/>
      <c r="E47" s="219" t="s">
        <v>253</v>
      </c>
      <c r="F47" s="262" t="s">
        <v>611</v>
      </c>
      <c r="G47" s="262" t="s">
        <v>242</v>
      </c>
      <c r="H47" s="262" t="s">
        <v>611</v>
      </c>
    </row>
    <row r="48" spans="1:9">
      <c r="B48" s="221"/>
      <c r="C48" s="221"/>
      <c r="D48" s="222" t="s">
        <v>522</v>
      </c>
      <c r="E48" s="223" t="s">
        <v>523</v>
      </c>
      <c r="F48" s="259" t="s">
        <v>480</v>
      </c>
      <c r="G48" s="259" t="s">
        <v>242</v>
      </c>
      <c r="H48" s="259" t="s">
        <v>480</v>
      </c>
    </row>
    <row r="49" spans="2:8">
      <c r="B49" s="221"/>
      <c r="C49" s="221"/>
      <c r="D49" s="222" t="s">
        <v>217</v>
      </c>
      <c r="E49" s="223" t="s">
        <v>218</v>
      </c>
      <c r="F49" s="259" t="s">
        <v>643</v>
      </c>
      <c r="G49" s="259" t="s">
        <v>242</v>
      </c>
      <c r="H49" s="259" t="s">
        <v>643</v>
      </c>
    </row>
    <row r="50" spans="2:8">
      <c r="B50" s="221"/>
      <c r="C50" s="221"/>
      <c r="D50" s="222" t="s">
        <v>219</v>
      </c>
      <c r="E50" s="223" t="s">
        <v>220</v>
      </c>
      <c r="F50" s="259" t="s">
        <v>644</v>
      </c>
      <c r="G50" s="259" t="s">
        <v>242</v>
      </c>
      <c r="H50" s="259" t="s">
        <v>644</v>
      </c>
    </row>
    <row r="51" spans="2:8">
      <c r="B51" s="221"/>
      <c r="C51" s="221"/>
      <c r="D51" s="222" t="s">
        <v>223</v>
      </c>
      <c r="E51" s="223" t="s">
        <v>224</v>
      </c>
      <c r="F51" s="259" t="s">
        <v>645</v>
      </c>
      <c r="G51" s="259" t="s">
        <v>242</v>
      </c>
      <c r="H51" s="259" t="s">
        <v>645</v>
      </c>
    </row>
    <row r="52" spans="2:8">
      <c r="B52" s="221"/>
      <c r="C52" s="221"/>
      <c r="D52" s="222" t="s">
        <v>646</v>
      </c>
      <c r="E52" s="223" t="s">
        <v>647</v>
      </c>
      <c r="F52" s="259" t="s">
        <v>481</v>
      </c>
      <c r="G52" s="259" t="s">
        <v>242</v>
      </c>
      <c r="H52" s="259" t="s">
        <v>481</v>
      </c>
    </row>
    <row r="53" spans="2:8">
      <c r="B53" s="221"/>
      <c r="C53" s="221"/>
      <c r="D53" s="222" t="s">
        <v>648</v>
      </c>
      <c r="E53" s="223" t="s">
        <v>649</v>
      </c>
      <c r="F53" s="259" t="s">
        <v>431</v>
      </c>
      <c r="G53" s="259" t="s">
        <v>242</v>
      </c>
      <c r="H53" s="259" t="s">
        <v>431</v>
      </c>
    </row>
    <row r="54" spans="2:8">
      <c r="B54" s="221"/>
      <c r="C54" s="221"/>
      <c r="D54" s="222" t="s">
        <v>650</v>
      </c>
      <c r="E54" s="223" t="s">
        <v>651</v>
      </c>
      <c r="F54" s="259" t="s">
        <v>505</v>
      </c>
      <c r="G54" s="259" t="s">
        <v>242</v>
      </c>
      <c r="H54" s="259" t="s">
        <v>505</v>
      </c>
    </row>
    <row r="55" spans="2:8">
      <c r="B55" s="213" t="s">
        <v>612</v>
      </c>
      <c r="C55" s="213"/>
      <c r="D55" s="213"/>
      <c r="E55" s="214" t="s">
        <v>613</v>
      </c>
      <c r="F55" s="261" t="s">
        <v>614</v>
      </c>
      <c r="G55" s="261" t="s">
        <v>242</v>
      </c>
      <c r="H55" s="261" t="s">
        <v>614</v>
      </c>
    </row>
    <row r="56" spans="2:8" ht="15">
      <c r="B56" s="216"/>
      <c r="C56" s="217" t="s">
        <v>615</v>
      </c>
      <c r="D56" s="218"/>
      <c r="E56" s="219" t="s">
        <v>616</v>
      </c>
      <c r="F56" s="262" t="s">
        <v>617</v>
      </c>
      <c r="G56" s="262" t="s">
        <v>242</v>
      </c>
      <c r="H56" s="262" t="s">
        <v>617</v>
      </c>
    </row>
    <row r="57" spans="2:8">
      <c r="B57" s="221"/>
      <c r="C57" s="221"/>
      <c r="D57" s="222" t="s">
        <v>223</v>
      </c>
      <c r="E57" s="223" t="s">
        <v>224</v>
      </c>
      <c r="F57" s="259" t="s">
        <v>617</v>
      </c>
      <c r="G57" s="259" t="s">
        <v>242</v>
      </c>
      <c r="H57" s="259" t="s">
        <v>617</v>
      </c>
    </row>
    <row r="58" spans="2:8" ht="15">
      <c r="B58" s="216"/>
      <c r="C58" s="217" t="s">
        <v>618</v>
      </c>
      <c r="D58" s="218"/>
      <c r="E58" s="219" t="s">
        <v>619</v>
      </c>
      <c r="F58" s="262" t="s">
        <v>620</v>
      </c>
      <c r="G58" s="262" t="s">
        <v>242</v>
      </c>
      <c r="H58" s="262" t="s">
        <v>620</v>
      </c>
    </row>
    <row r="59" spans="2:8">
      <c r="B59" s="221"/>
      <c r="C59" s="221"/>
      <c r="D59" s="222" t="s">
        <v>223</v>
      </c>
      <c r="E59" s="223" t="s">
        <v>224</v>
      </c>
      <c r="F59" s="259" t="s">
        <v>620</v>
      </c>
      <c r="G59" s="259" t="s">
        <v>242</v>
      </c>
      <c r="H59" s="259" t="s">
        <v>620</v>
      </c>
    </row>
    <row r="60" spans="2:8" ht="15">
      <c r="B60" s="216"/>
      <c r="C60" s="217" t="s">
        <v>621</v>
      </c>
      <c r="D60" s="218"/>
      <c r="E60" s="219" t="s">
        <v>622</v>
      </c>
      <c r="F60" s="262" t="s">
        <v>623</v>
      </c>
      <c r="G60" s="262" t="s">
        <v>242</v>
      </c>
      <c r="H60" s="262" t="s">
        <v>623</v>
      </c>
    </row>
    <row r="61" spans="2:8">
      <c r="B61" s="221"/>
      <c r="C61" s="221"/>
      <c r="D61" s="222" t="s">
        <v>201</v>
      </c>
      <c r="E61" s="223" t="s">
        <v>652</v>
      </c>
      <c r="F61" s="259" t="s">
        <v>653</v>
      </c>
      <c r="G61" s="259" t="s">
        <v>242</v>
      </c>
      <c r="H61" s="259" t="s">
        <v>653</v>
      </c>
    </row>
    <row r="62" spans="2:8">
      <c r="B62" s="221"/>
      <c r="C62" s="221"/>
      <c r="D62" s="222" t="s">
        <v>203</v>
      </c>
      <c r="E62" s="223" t="s">
        <v>204</v>
      </c>
      <c r="F62" s="259" t="s">
        <v>654</v>
      </c>
      <c r="G62" s="259" t="s">
        <v>242</v>
      </c>
      <c r="H62" s="259" t="s">
        <v>654</v>
      </c>
    </row>
    <row r="63" spans="2:8">
      <c r="B63" s="221"/>
      <c r="C63" s="221"/>
      <c r="D63" s="222" t="s">
        <v>655</v>
      </c>
      <c r="E63" s="223" t="s">
        <v>656</v>
      </c>
      <c r="F63" s="259" t="s">
        <v>657</v>
      </c>
      <c r="G63" s="259" t="s">
        <v>242</v>
      </c>
      <c r="H63" s="259" t="s">
        <v>657</v>
      </c>
    </row>
    <row r="64" spans="2:8">
      <c r="B64" s="221"/>
      <c r="C64" s="221"/>
      <c r="D64" s="222" t="s">
        <v>205</v>
      </c>
      <c r="E64" s="223" t="s">
        <v>537</v>
      </c>
      <c r="F64" s="259" t="s">
        <v>658</v>
      </c>
      <c r="G64" s="259" t="s">
        <v>242</v>
      </c>
      <c r="H64" s="259" t="s">
        <v>658</v>
      </c>
    </row>
    <row r="65" spans="2:8">
      <c r="B65" s="221"/>
      <c r="C65" s="221"/>
      <c r="D65" s="222" t="s">
        <v>207</v>
      </c>
      <c r="E65" s="223" t="s">
        <v>208</v>
      </c>
      <c r="F65" s="259" t="s">
        <v>659</v>
      </c>
      <c r="G65" s="259" t="s">
        <v>242</v>
      </c>
      <c r="H65" s="259" t="s">
        <v>659</v>
      </c>
    </row>
    <row r="66" spans="2:8">
      <c r="B66" s="221"/>
      <c r="C66" s="221"/>
      <c r="D66" s="222" t="s">
        <v>209</v>
      </c>
      <c r="E66" s="223" t="s">
        <v>210</v>
      </c>
      <c r="F66" s="259" t="s">
        <v>431</v>
      </c>
      <c r="G66" s="259" t="s">
        <v>242</v>
      </c>
      <c r="H66" s="259" t="s">
        <v>431</v>
      </c>
    </row>
    <row r="67" spans="2:8">
      <c r="B67" s="221"/>
      <c r="C67" s="221"/>
      <c r="D67" s="222" t="s">
        <v>522</v>
      </c>
      <c r="E67" s="223" t="s">
        <v>523</v>
      </c>
      <c r="F67" s="259" t="s">
        <v>660</v>
      </c>
      <c r="G67" s="259" t="s">
        <v>242</v>
      </c>
      <c r="H67" s="259" t="s">
        <v>660</v>
      </c>
    </row>
    <row r="68" spans="2:8">
      <c r="B68" s="221"/>
      <c r="C68" s="221"/>
      <c r="D68" s="222" t="s">
        <v>211</v>
      </c>
      <c r="E68" s="223" t="s">
        <v>212</v>
      </c>
      <c r="F68" s="259" t="s">
        <v>325</v>
      </c>
      <c r="G68" s="259" t="s">
        <v>242</v>
      </c>
      <c r="H68" s="259" t="s">
        <v>325</v>
      </c>
    </row>
    <row r="69" spans="2:8">
      <c r="B69" s="221"/>
      <c r="C69" s="221"/>
      <c r="D69" s="222" t="s">
        <v>661</v>
      </c>
      <c r="E69" s="223" t="s">
        <v>662</v>
      </c>
      <c r="F69" s="259" t="s">
        <v>663</v>
      </c>
      <c r="G69" s="259" t="s">
        <v>242</v>
      </c>
      <c r="H69" s="259" t="s">
        <v>663</v>
      </c>
    </row>
    <row r="70" spans="2:8">
      <c r="B70" s="221"/>
      <c r="C70" s="221"/>
      <c r="D70" s="222" t="s">
        <v>217</v>
      </c>
      <c r="E70" s="223" t="s">
        <v>218</v>
      </c>
      <c r="F70" s="259" t="s">
        <v>504</v>
      </c>
      <c r="G70" s="259" t="s">
        <v>242</v>
      </c>
      <c r="H70" s="259" t="s">
        <v>504</v>
      </c>
    </row>
    <row r="71" spans="2:8">
      <c r="B71" s="221"/>
      <c r="C71" s="221"/>
      <c r="D71" s="222" t="s">
        <v>219</v>
      </c>
      <c r="E71" s="223" t="s">
        <v>220</v>
      </c>
      <c r="F71" s="259" t="s">
        <v>664</v>
      </c>
      <c r="G71" s="259" t="s">
        <v>242</v>
      </c>
      <c r="H71" s="259" t="s">
        <v>664</v>
      </c>
    </row>
    <row r="72" spans="2:8">
      <c r="B72" s="221"/>
      <c r="C72" s="221"/>
      <c r="D72" s="222" t="s">
        <v>221</v>
      </c>
      <c r="E72" s="223" t="s">
        <v>222</v>
      </c>
      <c r="F72" s="259" t="s">
        <v>663</v>
      </c>
      <c r="G72" s="259" t="s">
        <v>242</v>
      </c>
      <c r="H72" s="259" t="s">
        <v>663</v>
      </c>
    </row>
    <row r="73" spans="2:8">
      <c r="B73" s="221"/>
      <c r="C73" s="221"/>
      <c r="D73" s="222" t="s">
        <v>223</v>
      </c>
      <c r="E73" s="223" t="s">
        <v>224</v>
      </c>
      <c r="F73" s="259" t="s">
        <v>665</v>
      </c>
      <c r="G73" s="259" t="s">
        <v>242</v>
      </c>
      <c r="H73" s="259" t="s">
        <v>665</v>
      </c>
    </row>
    <row r="74" spans="2:8">
      <c r="B74" s="221"/>
      <c r="C74" s="221"/>
      <c r="D74" s="222" t="s">
        <v>666</v>
      </c>
      <c r="E74" s="223" t="s">
        <v>667</v>
      </c>
      <c r="F74" s="259" t="s">
        <v>668</v>
      </c>
      <c r="G74" s="259" t="s">
        <v>242</v>
      </c>
      <c r="H74" s="259" t="s">
        <v>668</v>
      </c>
    </row>
    <row r="75" spans="2:8">
      <c r="B75" s="221"/>
      <c r="C75" s="221"/>
      <c r="D75" s="222" t="s">
        <v>669</v>
      </c>
      <c r="E75" s="223" t="s">
        <v>670</v>
      </c>
      <c r="F75" s="259" t="s">
        <v>671</v>
      </c>
      <c r="G75" s="259" t="s">
        <v>242</v>
      </c>
      <c r="H75" s="259" t="s">
        <v>671</v>
      </c>
    </row>
    <row r="76" spans="2:8">
      <c r="B76" s="221"/>
      <c r="C76" s="221"/>
      <c r="D76" s="222" t="s">
        <v>502</v>
      </c>
      <c r="E76" s="223" t="s">
        <v>503</v>
      </c>
      <c r="F76" s="259" t="s">
        <v>467</v>
      </c>
      <c r="G76" s="259" t="s">
        <v>242</v>
      </c>
      <c r="H76" s="259" t="s">
        <v>467</v>
      </c>
    </row>
    <row r="77" spans="2:8" ht="22.5">
      <c r="B77" s="221"/>
      <c r="C77" s="221"/>
      <c r="D77" s="222" t="s">
        <v>672</v>
      </c>
      <c r="E77" s="223" t="s">
        <v>673</v>
      </c>
      <c r="F77" s="259" t="s">
        <v>674</v>
      </c>
      <c r="G77" s="259" t="s">
        <v>242</v>
      </c>
      <c r="H77" s="259" t="s">
        <v>674</v>
      </c>
    </row>
    <row r="78" spans="2:8">
      <c r="B78" s="221"/>
      <c r="C78" s="221"/>
      <c r="D78" s="222" t="s">
        <v>675</v>
      </c>
      <c r="E78" s="223" t="s">
        <v>582</v>
      </c>
      <c r="F78" s="259" t="s">
        <v>467</v>
      </c>
      <c r="G78" s="259" t="s">
        <v>242</v>
      </c>
      <c r="H78" s="259" t="s">
        <v>467</v>
      </c>
    </row>
    <row r="79" spans="2:8">
      <c r="B79" s="221"/>
      <c r="C79" s="221"/>
      <c r="D79" s="222" t="s">
        <v>225</v>
      </c>
      <c r="E79" s="223" t="s">
        <v>226</v>
      </c>
      <c r="F79" s="259" t="s">
        <v>676</v>
      </c>
      <c r="G79" s="259" t="s">
        <v>242</v>
      </c>
      <c r="H79" s="259" t="s">
        <v>676</v>
      </c>
    </row>
    <row r="80" spans="2:8">
      <c r="B80" s="221"/>
      <c r="C80" s="221"/>
      <c r="D80" s="222" t="s">
        <v>227</v>
      </c>
      <c r="E80" s="223" t="s">
        <v>228</v>
      </c>
      <c r="F80" s="259" t="s">
        <v>677</v>
      </c>
      <c r="G80" s="259" t="s">
        <v>242</v>
      </c>
      <c r="H80" s="259" t="s">
        <v>677</v>
      </c>
    </row>
    <row r="81" spans="2:8">
      <c r="B81" s="221"/>
      <c r="C81" s="221"/>
      <c r="D81" s="222" t="s">
        <v>678</v>
      </c>
      <c r="E81" s="223" t="s">
        <v>679</v>
      </c>
      <c r="F81" s="259" t="s">
        <v>472</v>
      </c>
      <c r="G81" s="259" t="s">
        <v>242</v>
      </c>
      <c r="H81" s="259" t="s">
        <v>472</v>
      </c>
    </row>
    <row r="82" spans="2:8">
      <c r="B82" s="221"/>
      <c r="C82" s="221"/>
      <c r="D82" s="222" t="s">
        <v>680</v>
      </c>
      <c r="E82" s="223" t="s">
        <v>681</v>
      </c>
      <c r="F82" s="259" t="s">
        <v>467</v>
      </c>
      <c r="G82" s="259" t="s">
        <v>242</v>
      </c>
      <c r="H82" s="259" t="s">
        <v>467</v>
      </c>
    </row>
    <row r="83" spans="2:8" ht="22.5">
      <c r="B83" s="221"/>
      <c r="C83" s="221"/>
      <c r="D83" s="222" t="s">
        <v>465</v>
      </c>
      <c r="E83" s="223" t="s">
        <v>466</v>
      </c>
      <c r="F83" s="259" t="s">
        <v>682</v>
      </c>
      <c r="G83" s="259" t="s">
        <v>242</v>
      </c>
      <c r="H83" s="259" t="s">
        <v>682</v>
      </c>
    </row>
    <row r="84" spans="2:8">
      <c r="B84" s="221"/>
      <c r="C84" s="221"/>
      <c r="D84" s="222" t="s">
        <v>470</v>
      </c>
      <c r="E84" s="223" t="s">
        <v>471</v>
      </c>
      <c r="F84" s="259" t="s">
        <v>683</v>
      </c>
      <c r="G84" s="259" t="s">
        <v>242</v>
      </c>
      <c r="H84" s="259" t="s">
        <v>683</v>
      </c>
    </row>
    <row r="85" spans="2:8">
      <c r="B85" s="213" t="s">
        <v>258</v>
      </c>
      <c r="C85" s="213"/>
      <c r="D85" s="213"/>
      <c r="E85" s="214" t="s">
        <v>259</v>
      </c>
      <c r="F85" s="261" t="s">
        <v>624</v>
      </c>
      <c r="G85" s="261" t="s">
        <v>242</v>
      </c>
      <c r="H85" s="261" t="s">
        <v>624</v>
      </c>
    </row>
    <row r="86" spans="2:8" ht="15">
      <c r="B86" s="216"/>
      <c r="C86" s="217" t="s">
        <v>625</v>
      </c>
      <c r="D86" s="218"/>
      <c r="E86" s="219" t="s">
        <v>626</v>
      </c>
      <c r="F86" s="262" t="s">
        <v>627</v>
      </c>
      <c r="G86" s="262" t="s">
        <v>242</v>
      </c>
      <c r="H86" s="262" t="s">
        <v>627</v>
      </c>
    </row>
    <row r="87" spans="2:8">
      <c r="B87" s="221"/>
      <c r="C87" s="221"/>
      <c r="D87" s="222" t="s">
        <v>203</v>
      </c>
      <c r="E87" s="223" t="s">
        <v>204</v>
      </c>
      <c r="F87" s="259" t="s">
        <v>684</v>
      </c>
      <c r="G87" s="259" t="s">
        <v>242</v>
      </c>
      <c r="H87" s="259" t="s">
        <v>684</v>
      </c>
    </row>
    <row r="88" spans="2:8">
      <c r="B88" s="221"/>
      <c r="C88" s="221"/>
      <c r="D88" s="222" t="s">
        <v>205</v>
      </c>
      <c r="E88" s="223" t="s">
        <v>537</v>
      </c>
      <c r="F88" s="259" t="s">
        <v>325</v>
      </c>
      <c r="G88" s="259" t="s">
        <v>242</v>
      </c>
      <c r="H88" s="259" t="s">
        <v>325</v>
      </c>
    </row>
    <row r="89" spans="2:8">
      <c r="B89" s="221"/>
      <c r="C89" s="221"/>
      <c r="D89" s="222" t="s">
        <v>207</v>
      </c>
      <c r="E89" s="223" t="s">
        <v>208</v>
      </c>
      <c r="F89" s="259" t="s">
        <v>685</v>
      </c>
      <c r="G89" s="259" t="s">
        <v>242</v>
      </c>
      <c r="H89" s="259" t="s">
        <v>685</v>
      </c>
    </row>
    <row r="90" spans="2:8">
      <c r="B90" s="221"/>
      <c r="C90" s="221"/>
      <c r="D90" s="222" t="s">
        <v>209</v>
      </c>
      <c r="E90" s="223" t="s">
        <v>210</v>
      </c>
      <c r="F90" s="259" t="s">
        <v>504</v>
      </c>
      <c r="G90" s="259" t="s">
        <v>242</v>
      </c>
      <c r="H90" s="259" t="s">
        <v>504</v>
      </c>
    </row>
    <row r="91" spans="2:8">
      <c r="B91" s="221"/>
      <c r="C91" s="221"/>
      <c r="D91" s="222" t="s">
        <v>522</v>
      </c>
      <c r="E91" s="223" t="s">
        <v>523</v>
      </c>
      <c r="F91" s="259" t="s">
        <v>686</v>
      </c>
      <c r="G91" s="259" t="s">
        <v>242</v>
      </c>
      <c r="H91" s="259" t="s">
        <v>686</v>
      </c>
    </row>
    <row r="92" spans="2:8">
      <c r="B92" s="221"/>
      <c r="C92" s="221"/>
      <c r="D92" s="222" t="s">
        <v>211</v>
      </c>
      <c r="E92" s="223" t="s">
        <v>212</v>
      </c>
      <c r="F92" s="259" t="s">
        <v>242</v>
      </c>
      <c r="G92" s="259" t="s">
        <v>242</v>
      </c>
      <c r="H92" s="259" t="s">
        <v>242</v>
      </c>
    </row>
    <row r="93" spans="2:8">
      <c r="B93" s="221"/>
      <c r="C93" s="221"/>
      <c r="D93" s="222" t="s">
        <v>217</v>
      </c>
      <c r="E93" s="223" t="s">
        <v>218</v>
      </c>
      <c r="F93" s="259" t="s">
        <v>467</v>
      </c>
      <c r="G93" s="259" t="s">
        <v>242</v>
      </c>
      <c r="H93" s="259" t="s">
        <v>467</v>
      </c>
    </row>
    <row r="94" spans="2:8">
      <c r="B94" s="221"/>
      <c r="C94" s="221"/>
      <c r="D94" s="222" t="s">
        <v>223</v>
      </c>
      <c r="E94" s="223" t="s">
        <v>224</v>
      </c>
      <c r="F94" s="259" t="s">
        <v>687</v>
      </c>
      <c r="G94" s="259" t="s">
        <v>242</v>
      </c>
      <c r="H94" s="259" t="s">
        <v>687</v>
      </c>
    </row>
    <row r="95" spans="2:8" ht="22.5">
      <c r="B95" s="221"/>
      <c r="C95" s="221"/>
      <c r="D95" s="222" t="s">
        <v>672</v>
      </c>
      <c r="E95" s="223" t="s">
        <v>673</v>
      </c>
      <c r="F95" s="259" t="s">
        <v>688</v>
      </c>
      <c r="G95" s="259" t="s">
        <v>242</v>
      </c>
      <c r="H95" s="259" t="s">
        <v>688</v>
      </c>
    </row>
    <row r="96" spans="2:8">
      <c r="B96" s="221"/>
      <c r="C96" s="221"/>
      <c r="D96" s="222" t="s">
        <v>675</v>
      </c>
      <c r="E96" s="223" t="s">
        <v>582</v>
      </c>
      <c r="F96" s="259" t="s">
        <v>653</v>
      </c>
      <c r="G96" s="259" t="s">
        <v>242</v>
      </c>
      <c r="H96" s="259" t="s">
        <v>653</v>
      </c>
    </row>
    <row r="97" spans="2:8">
      <c r="B97" s="221"/>
      <c r="C97" s="221"/>
      <c r="D97" s="222" t="s">
        <v>227</v>
      </c>
      <c r="E97" s="223" t="s">
        <v>228</v>
      </c>
      <c r="F97" s="259" t="s">
        <v>505</v>
      </c>
      <c r="G97" s="259" t="s">
        <v>242</v>
      </c>
      <c r="H97" s="259" t="s">
        <v>505</v>
      </c>
    </row>
    <row r="98" spans="2:8" ht="22.5">
      <c r="B98" s="221"/>
      <c r="C98" s="221"/>
      <c r="D98" s="222" t="s">
        <v>465</v>
      </c>
      <c r="E98" s="223" t="s">
        <v>466</v>
      </c>
      <c r="F98" s="259" t="s">
        <v>242</v>
      </c>
      <c r="G98" s="259" t="s">
        <v>242</v>
      </c>
      <c r="H98" s="259" t="s">
        <v>242</v>
      </c>
    </row>
    <row r="99" spans="2:8" ht="15">
      <c r="B99" s="216"/>
      <c r="C99" s="217" t="s">
        <v>628</v>
      </c>
      <c r="D99" s="218"/>
      <c r="E99" s="219" t="s">
        <v>629</v>
      </c>
      <c r="F99" s="262" t="s">
        <v>630</v>
      </c>
      <c r="G99" s="262" t="s">
        <v>242</v>
      </c>
      <c r="H99" s="262" t="s">
        <v>630</v>
      </c>
    </row>
    <row r="100" spans="2:8">
      <c r="B100" s="221"/>
      <c r="C100" s="221"/>
      <c r="D100" s="222" t="s">
        <v>689</v>
      </c>
      <c r="E100" s="223" t="s">
        <v>690</v>
      </c>
      <c r="F100" s="259" t="s">
        <v>691</v>
      </c>
      <c r="G100" s="259" t="s">
        <v>242</v>
      </c>
      <c r="H100" s="259" t="s">
        <v>691</v>
      </c>
    </row>
    <row r="101" spans="2:8">
      <c r="B101" s="221"/>
      <c r="C101" s="221"/>
      <c r="D101" s="222" t="s">
        <v>207</v>
      </c>
      <c r="E101" s="223" t="s">
        <v>208</v>
      </c>
      <c r="F101" s="259" t="s">
        <v>692</v>
      </c>
      <c r="G101" s="259" t="s">
        <v>242</v>
      </c>
      <c r="H101" s="259" t="s">
        <v>692</v>
      </c>
    </row>
    <row r="102" spans="2:8">
      <c r="B102" s="221"/>
      <c r="C102" s="221"/>
      <c r="D102" s="222" t="s">
        <v>209</v>
      </c>
      <c r="E102" s="223" t="s">
        <v>210</v>
      </c>
      <c r="F102" s="259" t="s">
        <v>693</v>
      </c>
      <c r="G102" s="259" t="s">
        <v>242</v>
      </c>
      <c r="H102" s="259" t="s">
        <v>693</v>
      </c>
    </row>
    <row r="103" spans="2:8">
      <c r="B103" s="221"/>
      <c r="C103" s="221"/>
      <c r="D103" s="222" t="s">
        <v>522</v>
      </c>
      <c r="E103" s="223" t="s">
        <v>523</v>
      </c>
      <c r="F103" s="259" t="s">
        <v>694</v>
      </c>
      <c r="G103" s="259" t="s">
        <v>242</v>
      </c>
      <c r="H103" s="259" t="s">
        <v>694</v>
      </c>
    </row>
    <row r="104" spans="2:8">
      <c r="B104" s="221"/>
      <c r="C104" s="221"/>
      <c r="D104" s="222" t="s">
        <v>211</v>
      </c>
      <c r="E104" s="223" t="s">
        <v>212</v>
      </c>
      <c r="F104" s="259" t="s">
        <v>695</v>
      </c>
      <c r="G104" s="259" t="s">
        <v>242</v>
      </c>
      <c r="H104" s="259" t="s">
        <v>695</v>
      </c>
    </row>
    <row r="105" spans="2:8">
      <c r="B105" s="221"/>
      <c r="C105" s="221"/>
      <c r="D105" s="222" t="s">
        <v>217</v>
      </c>
      <c r="E105" s="223" t="s">
        <v>218</v>
      </c>
      <c r="F105" s="259" t="s">
        <v>480</v>
      </c>
      <c r="G105" s="259" t="s">
        <v>242</v>
      </c>
      <c r="H105" s="259" t="s">
        <v>480</v>
      </c>
    </row>
    <row r="106" spans="2:8">
      <c r="B106" s="221"/>
      <c r="C106" s="221"/>
      <c r="D106" s="222" t="s">
        <v>223</v>
      </c>
      <c r="E106" s="223" t="s">
        <v>224</v>
      </c>
      <c r="F106" s="259" t="s">
        <v>696</v>
      </c>
      <c r="G106" s="259" t="s">
        <v>242</v>
      </c>
      <c r="H106" s="259" t="s">
        <v>696</v>
      </c>
    </row>
    <row r="107" spans="2:8" ht="22.5">
      <c r="B107" s="221"/>
      <c r="C107" s="221"/>
      <c r="D107" s="222" t="s">
        <v>672</v>
      </c>
      <c r="E107" s="223" t="s">
        <v>673</v>
      </c>
      <c r="F107" s="259" t="s">
        <v>697</v>
      </c>
      <c r="G107" s="259" t="s">
        <v>242</v>
      </c>
      <c r="H107" s="259" t="s">
        <v>697</v>
      </c>
    </row>
    <row r="108" spans="2:8">
      <c r="B108" s="221"/>
      <c r="C108" s="221"/>
      <c r="D108" s="222" t="s">
        <v>675</v>
      </c>
      <c r="E108" s="223" t="s">
        <v>582</v>
      </c>
      <c r="F108" s="259" t="s">
        <v>698</v>
      </c>
      <c r="G108" s="259" t="s">
        <v>242</v>
      </c>
      <c r="H108" s="259" t="s">
        <v>698</v>
      </c>
    </row>
    <row r="109" spans="2:8" ht="22.5">
      <c r="B109" s="221"/>
      <c r="C109" s="221"/>
      <c r="D109" s="222" t="s">
        <v>465</v>
      </c>
      <c r="E109" s="223" t="s">
        <v>466</v>
      </c>
      <c r="F109" s="259" t="s">
        <v>480</v>
      </c>
      <c r="G109" s="259" t="s">
        <v>242</v>
      </c>
      <c r="H109" s="259" t="s">
        <v>480</v>
      </c>
    </row>
    <row r="110" spans="2:8">
      <c r="B110" s="221"/>
      <c r="C110" s="221"/>
      <c r="D110" s="222" t="s">
        <v>470</v>
      </c>
      <c r="E110" s="223" t="s">
        <v>471</v>
      </c>
      <c r="F110" s="259" t="s">
        <v>699</v>
      </c>
      <c r="G110" s="259" t="s">
        <v>242</v>
      </c>
      <c r="H110" s="259" t="s">
        <v>699</v>
      </c>
    </row>
    <row r="111" spans="2:8">
      <c r="B111" s="213" t="s">
        <v>631</v>
      </c>
      <c r="C111" s="213"/>
      <c r="D111" s="213"/>
      <c r="E111" s="214" t="s">
        <v>632</v>
      </c>
      <c r="F111" s="261" t="s">
        <v>504</v>
      </c>
      <c r="G111" s="261" t="s">
        <v>242</v>
      </c>
      <c r="H111" s="261" t="s">
        <v>504</v>
      </c>
    </row>
    <row r="112" spans="2:8" ht="15">
      <c r="B112" s="216"/>
      <c r="C112" s="217" t="s">
        <v>633</v>
      </c>
      <c r="D112" s="218"/>
      <c r="E112" s="219" t="s">
        <v>634</v>
      </c>
      <c r="F112" s="262" t="s">
        <v>504</v>
      </c>
      <c r="G112" s="262" t="s">
        <v>242</v>
      </c>
      <c r="H112" s="262" t="s">
        <v>504</v>
      </c>
    </row>
    <row r="113" spans="2:8">
      <c r="B113" s="221"/>
      <c r="C113" s="221"/>
      <c r="D113" s="222" t="s">
        <v>223</v>
      </c>
      <c r="E113" s="223" t="s">
        <v>224</v>
      </c>
      <c r="F113" s="259" t="s">
        <v>504</v>
      </c>
      <c r="G113" s="259" t="s">
        <v>242</v>
      </c>
      <c r="H113" s="259" t="s">
        <v>504</v>
      </c>
    </row>
    <row r="114" spans="2:8">
      <c r="B114" s="213" t="s">
        <v>271</v>
      </c>
      <c r="C114" s="213"/>
      <c r="D114" s="213"/>
      <c r="E114" s="214" t="s">
        <v>272</v>
      </c>
      <c r="F114" s="261" t="s">
        <v>280</v>
      </c>
      <c r="G114" s="261" t="s">
        <v>274</v>
      </c>
      <c r="H114" s="261" t="s">
        <v>281</v>
      </c>
    </row>
    <row r="115" spans="2:8" ht="15">
      <c r="B115" s="216"/>
      <c r="C115" s="217" t="s">
        <v>276</v>
      </c>
      <c r="D115" s="218"/>
      <c r="E115" s="219" t="s">
        <v>277</v>
      </c>
      <c r="F115" s="262" t="s">
        <v>280</v>
      </c>
      <c r="G115" s="262" t="s">
        <v>274</v>
      </c>
      <c r="H115" s="262" t="s">
        <v>281</v>
      </c>
    </row>
    <row r="116" spans="2:8">
      <c r="B116" s="221"/>
      <c r="C116" s="221"/>
      <c r="D116" s="222" t="s">
        <v>689</v>
      </c>
      <c r="E116" s="223" t="s">
        <v>690</v>
      </c>
      <c r="F116" s="259" t="s">
        <v>700</v>
      </c>
      <c r="G116" s="259" t="s">
        <v>242</v>
      </c>
      <c r="H116" s="259" t="s">
        <v>700</v>
      </c>
    </row>
    <row r="117" spans="2:8" ht="22.5">
      <c r="B117" s="221"/>
      <c r="C117" s="221"/>
      <c r="D117" s="222" t="s">
        <v>435</v>
      </c>
      <c r="E117" s="223" t="s">
        <v>436</v>
      </c>
      <c r="F117" s="259" t="s">
        <v>437</v>
      </c>
      <c r="G117" s="259" t="s">
        <v>438</v>
      </c>
      <c r="H117" s="259" t="s">
        <v>439</v>
      </c>
    </row>
    <row r="118" spans="2:8">
      <c r="B118" s="221"/>
      <c r="C118" s="221"/>
      <c r="D118" s="222" t="s">
        <v>203</v>
      </c>
      <c r="E118" s="223" t="s">
        <v>204</v>
      </c>
      <c r="F118" s="259" t="s">
        <v>701</v>
      </c>
      <c r="G118" s="259" t="s">
        <v>242</v>
      </c>
      <c r="H118" s="259" t="s">
        <v>701</v>
      </c>
    </row>
    <row r="119" spans="2:8">
      <c r="B119" s="221"/>
      <c r="C119" s="221"/>
      <c r="D119" s="222" t="s">
        <v>655</v>
      </c>
      <c r="E119" s="223" t="s">
        <v>656</v>
      </c>
      <c r="F119" s="259" t="s">
        <v>702</v>
      </c>
      <c r="G119" s="259" t="s">
        <v>242</v>
      </c>
      <c r="H119" s="259" t="s">
        <v>702</v>
      </c>
    </row>
    <row r="120" spans="2:8">
      <c r="B120" s="221"/>
      <c r="C120" s="221"/>
      <c r="D120" s="222" t="s">
        <v>205</v>
      </c>
      <c r="E120" s="223" t="s">
        <v>537</v>
      </c>
      <c r="F120" s="259" t="s">
        <v>703</v>
      </c>
      <c r="G120" s="259" t="s">
        <v>242</v>
      </c>
      <c r="H120" s="259" t="s">
        <v>703</v>
      </c>
    </row>
    <row r="121" spans="2:8" ht="22.5">
      <c r="B121" s="221"/>
      <c r="C121" s="221"/>
      <c r="D121" s="222" t="s">
        <v>704</v>
      </c>
      <c r="E121" s="223" t="s">
        <v>705</v>
      </c>
      <c r="F121" s="259" t="s">
        <v>706</v>
      </c>
      <c r="G121" s="259" t="s">
        <v>242</v>
      </c>
      <c r="H121" s="259" t="s">
        <v>706</v>
      </c>
    </row>
    <row r="122" spans="2:8" ht="22.5">
      <c r="B122" s="221"/>
      <c r="C122" s="221"/>
      <c r="D122" s="222" t="s">
        <v>440</v>
      </c>
      <c r="E122" s="223" t="s">
        <v>441</v>
      </c>
      <c r="F122" s="259" t="s">
        <v>442</v>
      </c>
      <c r="G122" s="259" t="s">
        <v>443</v>
      </c>
      <c r="H122" s="259" t="s">
        <v>444</v>
      </c>
    </row>
    <row r="123" spans="2:8" ht="22.5">
      <c r="B123" s="221"/>
      <c r="C123" s="221"/>
      <c r="D123" s="222" t="s">
        <v>707</v>
      </c>
      <c r="E123" s="223" t="s">
        <v>708</v>
      </c>
      <c r="F123" s="259" t="s">
        <v>709</v>
      </c>
      <c r="G123" s="259" t="s">
        <v>242</v>
      </c>
      <c r="H123" s="259" t="s">
        <v>709</v>
      </c>
    </row>
    <row r="124" spans="2:8">
      <c r="B124" s="221"/>
      <c r="C124" s="221"/>
      <c r="D124" s="222" t="s">
        <v>207</v>
      </c>
      <c r="E124" s="223" t="s">
        <v>208</v>
      </c>
      <c r="F124" s="259" t="s">
        <v>710</v>
      </c>
      <c r="G124" s="259" t="s">
        <v>242</v>
      </c>
      <c r="H124" s="259" t="s">
        <v>710</v>
      </c>
    </row>
    <row r="125" spans="2:8">
      <c r="B125" s="221"/>
      <c r="C125" s="221"/>
      <c r="D125" s="222" t="s">
        <v>209</v>
      </c>
      <c r="E125" s="223" t="s">
        <v>210</v>
      </c>
      <c r="F125" s="259" t="s">
        <v>711</v>
      </c>
      <c r="G125" s="259" t="s">
        <v>242</v>
      </c>
      <c r="H125" s="259" t="s">
        <v>711</v>
      </c>
    </row>
    <row r="126" spans="2:8">
      <c r="B126" s="221"/>
      <c r="C126" s="221"/>
      <c r="D126" s="222" t="s">
        <v>712</v>
      </c>
      <c r="E126" s="223" t="s">
        <v>713</v>
      </c>
      <c r="F126" s="259" t="s">
        <v>714</v>
      </c>
      <c r="G126" s="259" t="s">
        <v>242</v>
      </c>
      <c r="H126" s="259" t="s">
        <v>714</v>
      </c>
    </row>
    <row r="127" spans="2:8">
      <c r="B127" s="221"/>
      <c r="C127" s="221"/>
      <c r="D127" s="222" t="s">
        <v>211</v>
      </c>
      <c r="E127" s="223" t="s">
        <v>212</v>
      </c>
      <c r="F127" s="259" t="s">
        <v>715</v>
      </c>
      <c r="G127" s="259" t="s">
        <v>242</v>
      </c>
      <c r="H127" s="259" t="s">
        <v>715</v>
      </c>
    </row>
    <row r="128" spans="2:8">
      <c r="B128" s="221"/>
      <c r="C128" s="221"/>
      <c r="D128" s="222" t="s">
        <v>213</v>
      </c>
      <c r="E128" s="223" t="s">
        <v>214</v>
      </c>
      <c r="F128" s="259" t="s">
        <v>472</v>
      </c>
      <c r="G128" s="259" t="s">
        <v>242</v>
      </c>
      <c r="H128" s="259" t="s">
        <v>472</v>
      </c>
    </row>
    <row r="129" spans="2:8">
      <c r="B129" s="221"/>
      <c r="C129" s="221"/>
      <c r="D129" s="222" t="s">
        <v>716</v>
      </c>
      <c r="E129" s="223" t="s">
        <v>717</v>
      </c>
      <c r="F129" s="259" t="s">
        <v>643</v>
      </c>
      <c r="G129" s="259" t="s">
        <v>242</v>
      </c>
      <c r="H129" s="259" t="s">
        <v>643</v>
      </c>
    </row>
    <row r="130" spans="2:8">
      <c r="B130" s="221"/>
      <c r="C130" s="221"/>
      <c r="D130" s="222" t="s">
        <v>217</v>
      </c>
      <c r="E130" s="223" t="s">
        <v>218</v>
      </c>
      <c r="F130" s="259" t="s">
        <v>293</v>
      </c>
      <c r="G130" s="259" t="s">
        <v>242</v>
      </c>
      <c r="H130" s="259" t="s">
        <v>293</v>
      </c>
    </row>
    <row r="131" spans="2:8">
      <c r="B131" s="221"/>
      <c r="C131" s="221"/>
      <c r="D131" s="222" t="s">
        <v>219</v>
      </c>
      <c r="E131" s="223" t="s">
        <v>220</v>
      </c>
      <c r="F131" s="259" t="s">
        <v>718</v>
      </c>
      <c r="G131" s="259" t="s">
        <v>242</v>
      </c>
      <c r="H131" s="259" t="s">
        <v>718</v>
      </c>
    </row>
    <row r="132" spans="2:8">
      <c r="B132" s="221"/>
      <c r="C132" s="221"/>
      <c r="D132" s="222" t="s">
        <v>221</v>
      </c>
      <c r="E132" s="223" t="s">
        <v>222</v>
      </c>
      <c r="F132" s="259" t="s">
        <v>319</v>
      </c>
      <c r="G132" s="259" t="s">
        <v>242</v>
      </c>
      <c r="H132" s="259" t="s">
        <v>319</v>
      </c>
    </row>
    <row r="133" spans="2:8">
      <c r="B133" s="221"/>
      <c r="C133" s="221"/>
      <c r="D133" s="222" t="s">
        <v>223</v>
      </c>
      <c r="E133" s="223" t="s">
        <v>224</v>
      </c>
      <c r="F133" s="259" t="s">
        <v>719</v>
      </c>
      <c r="G133" s="259" t="s">
        <v>242</v>
      </c>
      <c r="H133" s="259" t="s">
        <v>719</v>
      </c>
    </row>
    <row r="134" spans="2:8">
      <c r="B134" s="221"/>
      <c r="C134" s="221"/>
      <c r="D134" s="222" t="s">
        <v>666</v>
      </c>
      <c r="E134" s="223" t="s">
        <v>667</v>
      </c>
      <c r="F134" s="259" t="s">
        <v>720</v>
      </c>
      <c r="G134" s="259" t="s">
        <v>242</v>
      </c>
      <c r="H134" s="259" t="s">
        <v>720</v>
      </c>
    </row>
    <row r="135" spans="2:8">
      <c r="B135" s="221"/>
      <c r="C135" s="221"/>
      <c r="D135" s="222" t="s">
        <v>669</v>
      </c>
      <c r="E135" s="223" t="s">
        <v>670</v>
      </c>
      <c r="F135" s="259" t="s">
        <v>721</v>
      </c>
      <c r="G135" s="259" t="s">
        <v>242</v>
      </c>
      <c r="H135" s="259" t="s">
        <v>721</v>
      </c>
    </row>
    <row r="136" spans="2:8">
      <c r="B136" s="221"/>
      <c r="C136" s="221"/>
      <c r="D136" s="222" t="s">
        <v>502</v>
      </c>
      <c r="E136" s="223" t="s">
        <v>503</v>
      </c>
      <c r="F136" s="259" t="s">
        <v>722</v>
      </c>
      <c r="G136" s="259" t="s">
        <v>242</v>
      </c>
      <c r="H136" s="259" t="s">
        <v>722</v>
      </c>
    </row>
    <row r="137" spans="2:8">
      <c r="B137" s="221"/>
      <c r="C137" s="221"/>
      <c r="D137" s="222" t="s">
        <v>675</v>
      </c>
      <c r="E137" s="223" t="s">
        <v>582</v>
      </c>
      <c r="F137" s="259" t="s">
        <v>467</v>
      </c>
      <c r="G137" s="259" t="s">
        <v>242</v>
      </c>
      <c r="H137" s="259" t="s">
        <v>467</v>
      </c>
    </row>
    <row r="138" spans="2:8">
      <c r="B138" s="221"/>
      <c r="C138" s="221"/>
      <c r="D138" s="222" t="s">
        <v>225</v>
      </c>
      <c r="E138" s="223" t="s">
        <v>226</v>
      </c>
      <c r="F138" s="259" t="s">
        <v>361</v>
      </c>
      <c r="G138" s="259" t="s">
        <v>242</v>
      </c>
      <c r="H138" s="259" t="s">
        <v>361</v>
      </c>
    </row>
    <row r="139" spans="2:8">
      <c r="B139" s="221"/>
      <c r="C139" s="221"/>
      <c r="D139" s="222" t="s">
        <v>227</v>
      </c>
      <c r="E139" s="223" t="s">
        <v>228</v>
      </c>
      <c r="F139" s="259" t="s">
        <v>723</v>
      </c>
      <c r="G139" s="259" t="s">
        <v>242</v>
      </c>
      <c r="H139" s="259" t="s">
        <v>723</v>
      </c>
    </row>
    <row r="140" spans="2:8">
      <c r="B140" s="221"/>
      <c r="C140" s="221"/>
      <c r="D140" s="222" t="s">
        <v>646</v>
      </c>
      <c r="E140" s="223" t="s">
        <v>647</v>
      </c>
      <c r="F140" s="259" t="s">
        <v>250</v>
      </c>
      <c r="G140" s="259" t="s">
        <v>242</v>
      </c>
      <c r="H140" s="259" t="s">
        <v>250</v>
      </c>
    </row>
    <row r="141" spans="2:8">
      <c r="B141" s="221"/>
      <c r="C141" s="221"/>
      <c r="D141" s="222" t="s">
        <v>724</v>
      </c>
      <c r="E141" s="223" t="s">
        <v>725</v>
      </c>
      <c r="F141" s="259" t="s">
        <v>726</v>
      </c>
      <c r="G141" s="259" t="s">
        <v>242</v>
      </c>
      <c r="H141" s="259" t="s">
        <v>726</v>
      </c>
    </row>
    <row r="142" spans="2:8">
      <c r="B142" s="221"/>
      <c r="C142" s="221"/>
      <c r="D142" s="222" t="s">
        <v>678</v>
      </c>
      <c r="E142" s="223" t="s">
        <v>679</v>
      </c>
      <c r="F142" s="259" t="s">
        <v>469</v>
      </c>
      <c r="G142" s="259" t="s">
        <v>242</v>
      </c>
      <c r="H142" s="259" t="s">
        <v>469</v>
      </c>
    </row>
    <row r="143" spans="2:8" ht="22.5">
      <c r="B143" s="221"/>
      <c r="C143" s="221"/>
      <c r="D143" s="222" t="s">
        <v>465</v>
      </c>
      <c r="E143" s="223" t="s">
        <v>466</v>
      </c>
      <c r="F143" s="259" t="s">
        <v>481</v>
      </c>
      <c r="G143" s="259" t="s">
        <v>242</v>
      </c>
      <c r="H143" s="259" t="s">
        <v>481</v>
      </c>
    </row>
    <row r="144" spans="2:8">
      <c r="B144" s="221"/>
      <c r="C144" s="221"/>
      <c r="D144" s="222" t="s">
        <v>470</v>
      </c>
      <c r="E144" s="223" t="s">
        <v>471</v>
      </c>
      <c r="F144" s="259" t="s">
        <v>504</v>
      </c>
      <c r="G144" s="259" t="s">
        <v>242</v>
      </c>
      <c r="H144" s="259" t="s">
        <v>504</v>
      </c>
    </row>
    <row r="145" spans="2:8">
      <c r="B145" s="213" t="s">
        <v>635</v>
      </c>
      <c r="C145" s="213"/>
      <c r="D145" s="213"/>
      <c r="E145" s="214" t="s">
        <v>636</v>
      </c>
      <c r="F145" s="261" t="s">
        <v>637</v>
      </c>
      <c r="G145" s="261" t="s">
        <v>242</v>
      </c>
      <c r="H145" s="261" t="s">
        <v>637</v>
      </c>
    </row>
    <row r="146" spans="2:8" ht="22.5">
      <c r="B146" s="216"/>
      <c r="C146" s="217" t="s">
        <v>638</v>
      </c>
      <c r="D146" s="218"/>
      <c r="E146" s="219" t="s">
        <v>639</v>
      </c>
      <c r="F146" s="262" t="s">
        <v>637</v>
      </c>
      <c r="G146" s="262" t="s">
        <v>242</v>
      </c>
      <c r="H146" s="262" t="s">
        <v>637</v>
      </c>
    </row>
    <row r="147" spans="2:8">
      <c r="B147" s="221"/>
      <c r="C147" s="221"/>
      <c r="D147" s="222" t="s">
        <v>727</v>
      </c>
      <c r="E147" s="223" t="s">
        <v>728</v>
      </c>
      <c r="F147" s="259" t="s">
        <v>637</v>
      </c>
      <c r="G147" s="259" t="s">
        <v>242</v>
      </c>
      <c r="H147" s="259" t="s">
        <v>637</v>
      </c>
    </row>
    <row r="148" spans="2:8">
      <c r="B148" s="213" t="s">
        <v>305</v>
      </c>
      <c r="C148" s="213"/>
      <c r="D148" s="213"/>
      <c r="E148" s="214" t="s">
        <v>197</v>
      </c>
      <c r="F148" s="261" t="s">
        <v>475</v>
      </c>
      <c r="G148" s="261" t="s">
        <v>242</v>
      </c>
      <c r="H148" s="261" t="s">
        <v>475</v>
      </c>
    </row>
    <row r="149" spans="2:8" ht="15">
      <c r="B149" s="216"/>
      <c r="C149" s="217" t="s">
        <v>473</v>
      </c>
      <c r="D149" s="218"/>
      <c r="E149" s="219" t="s">
        <v>474</v>
      </c>
      <c r="F149" s="262" t="s">
        <v>475</v>
      </c>
      <c r="G149" s="262" t="s">
        <v>242</v>
      </c>
      <c r="H149" s="262" t="s">
        <v>475</v>
      </c>
    </row>
    <row r="150" spans="2:8">
      <c r="B150" s="221"/>
      <c r="C150" s="221"/>
      <c r="D150" s="222" t="s">
        <v>201</v>
      </c>
      <c r="E150" s="223" t="s">
        <v>652</v>
      </c>
      <c r="F150" s="259" t="s">
        <v>664</v>
      </c>
      <c r="G150" s="259" t="s">
        <v>242</v>
      </c>
      <c r="H150" s="259" t="s">
        <v>664</v>
      </c>
    </row>
    <row r="151" spans="2:8">
      <c r="B151" s="221"/>
      <c r="C151" s="221"/>
      <c r="D151" s="222" t="s">
        <v>203</v>
      </c>
      <c r="E151" s="223" t="s">
        <v>204</v>
      </c>
      <c r="F151" s="259" t="s">
        <v>729</v>
      </c>
      <c r="G151" s="259" t="s">
        <v>242</v>
      </c>
      <c r="H151" s="259" t="s">
        <v>729</v>
      </c>
    </row>
    <row r="152" spans="2:8">
      <c r="B152" s="221"/>
      <c r="C152" s="221"/>
      <c r="D152" s="222" t="s">
        <v>205</v>
      </c>
      <c r="E152" s="223" t="s">
        <v>537</v>
      </c>
      <c r="F152" s="259" t="s">
        <v>325</v>
      </c>
      <c r="G152" s="259" t="s">
        <v>242</v>
      </c>
      <c r="H152" s="259" t="s">
        <v>325</v>
      </c>
    </row>
    <row r="153" spans="2:8">
      <c r="B153" s="221"/>
      <c r="C153" s="221"/>
      <c r="D153" s="222" t="s">
        <v>207</v>
      </c>
      <c r="E153" s="223" t="s">
        <v>208</v>
      </c>
      <c r="F153" s="259" t="s">
        <v>250</v>
      </c>
      <c r="G153" s="259" t="s">
        <v>242</v>
      </c>
      <c r="H153" s="259" t="s">
        <v>250</v>
      </c>
    </row>
    <row r="154" spans="2:8">
      <c r="B154" s="221"/>
      <c r="C154" s="221"/>
      <c r="D154" s="222" t="s">
        <v>209</v>
      </c>
      <c r="E154" s="223" t="s">
        <v>210</v>
      </c>
      <c r="F154" s="259" t="s">
        <v>730</v>
      </c>
      <c r="G154" s="259" t="s">
        <v>242</v>
      </c>
      <c r="H154" s="259" t="s">
        <v>730</v>
      </c>
    </row>
    <row r="155" spans="2:8">
      <c r="B155" s="221"/>
      <c r="C155" s="221"/>
      <c r="D155" s="222" t="s">
        <v>211</v>
      </c>
      <c r="E155" s="223" t="s">
        <v>212</v>
      </c>
      <c r="F155" s="259" t="s">
        <v>478</v>
      </c>
      <c r="G155" s="259" t="s">
        <v>468</v>
      </c>
      <c r="H155" s="259" t="s">
        <v>479</v>
      </c>
    </row>
    <row r="156" spans="2:8">
      <c r="B156" s="221"/>
      <c r="C156" s="221"/>
      <c r="D156" s="222" t="s">
        <v>213</v>
      </c>
      <c r="E156" s="223" t="s">
        <v>214</v>
      </c>
      <c r="F156" s="259" t="s">
        <v>731</v>
      </c>
      <c r="G156" s="259" t="s">
        <v>242</v>
      </c>
      <c r="H156" s="259" t="s">
        <v>731</v>
      </c>
    </row>
    <row r="157" spans="2:8">
      <c r="B157" s="221"/>
      <c r="C157" s="221"/>
      <c r="D157" s="222" t="s">
        <v>215</v>
      </c>
      <c r="E157" s="223" t="s">
        <v>732</v>
      </c>
      <c r="F157" s="259" t="s">
        <v>469</v>
      </c>
      <c r="G157" s="259" t="s">
        <v>242</v>
      </c>
      <c r="H157" s="259" t="s">
        <v>469</v>
      </c>
    </row>
    <row r="158" spans="2:8">
      <c r="B158" s="221"/>
      <c r="C158" s="221"/>
      <c r="D158" s="222" t="s">
        <v>217</v>
      </c>
      <c r="E158" s="223" t="s">
        <v>218</v>
      </c>
      <c r="F158" s="259" t="s">
        <v>733</v>
      </c>
      <c r="G158" s="259" t="s">
        <v>242</v>
      </c>
      <c r="H158" s="259" t="s">
        <v>733</v>
      </c>
    </row>
    <row r="159" spans="2:8">
      <c r="B159" s="221"/>
      <c r="C159" s="221"/>
      <c r="D159" s="222" t="s">
        <v>219</v>
      </c>
      <c r="E159" s="223" t="s">
        <v>220</v>
      </c>
      <c r="F159" s="259" t="s">
        <v>467</v>
      </c>
      <c r="G159" s="259" t="s">
        <v>242</v>
      </c>
      <c r="H159" s="259" t="s">
        <v>467</v>
      </c>
    </row>
    <row r="160" spans="2:8">
      <c r="B160" s="221"/>
      <c r="C160" s="221"/>
      <c r="D160" s="222" t="s">
        <v>221</v>
      </c>
      <c r="E160" s="223" t="s">
        <v>222</v>
      </c>
      <c r="F160" s="259" t="s">
        <v>664</v>
      </c>
      <c r="G160" s="259" t="s">
        <v>242</v>
      </c>
      <c r="H160" s="259" t="s">
        <v>664</v>
      </c>
    </row>
    <row r="161" spans="2:8">
      <c r="B161" s="221"/>
      <c r="C161" s="221"/>
      <c r="D161" s="222" t="s">
        <v>223</v>
      </c>
      <c r="E161" s="223" t="s">
        <v>224</v>
      </c>
      <c r="F161" s="259" t="s">
        <v>325</v>
      </c>
      <c r="G161" s="259" t="s">
        <v>242</v>
      </c>
      <c r="H161" s="259" t="s">
        <v>325</v>
      </c>
    </row>
    <row r="162" spans="2:8">
      <c r="B162" s="221"/>
      <c r="C162" s="221"/>
      <c r="D162" s="222" t="s">
        <v>666</v>
      </c>
      <c r="E162" s="223" t="s">
        <v>667</v>
      </c>
      <c r="F162" s="259" t="s">
        <v>481</v>
      </c>
      <c r="G162" s="259" t="s">
        <v>242</v>
      </c>
      <c r="H162" s="259" t="s">
        <v>481</v>
      </c>
    </row>
    <row r="163" spans="2:8">
      <c r="B163" s="221"/>
      <c r="C163" s="221"/>
      <c r="D163" s="222" t="s">
        <v>502</v>
      </c>
      <c r="E163" s="223" t="s">
        <v>503</v>
      </c>
      <c r="F163" s="259" t="s">
        <v>734</v>
      </c>
      <c r="G163" s="259" t="s">
        <v>242</v>
      </c>
      <c r="H163" s="259" t="s">
        <v>734</v>
      </c>
    </row>
    <row r="164" spans="2:8">
      <c r="B164" s="221"/>
      <c r="C164" s="221"/>
      <c r="D164" s="222" t="s">
        <v>675</v>
      </c>
      <c r="E164" s="223" t="s">
        <v>582</v>
      </c>
      <c r="F164" s="259" t="s">
        <v>469</v>
      </c>
      <c r="G164" s="259" t="s">
        <v>242</v>
      </c>
      <c r="H164" s="259" t="s">
        <v>469</v>
      </c>
    </row>
    <row r="165" spans="2:8">
      <c r="B165" s="221"/>
      <c r="C165" s="221"/>
      <c r="D165" s="222" t="s">
        <v>225</v>
      </c>
      <c r="E165" s="223" t="s">
        <v>226</v>
      </c>
      <c r="F165" s="259" t="s">
        <v>480</v>
      </c>
      <c r="G165" s="259" t="s">
        <v>469</v>
      </c>
      <c r="H165" s="259" t="s">
        <v>481</v>
      </c>
    </row>
    <row r="166" spans="2:8">
      <c r="B166" s="221"/>
      <c r="C166" s="221"/>
      <c r="D166" s="222" t="s">
        <v>227</v>
      </c>
      <c r="E166" s="223" t="s">
        <v>228</v>
      </c>
      <c r="F166" s="259" t="s">
        <v>504</v>
      </c>
      <c r="G166" s="259" t="s">
        <v>242</v>
      </c>
      <c r="H166" s="259" t="s">
        <v>504</v>
      </c>
    </row>
    <row r="167" spans="2:8">
      <c r="B167" s="221"/>
      <c r="C167" s="221"/>
      <c r="D167" s="222" t="s">
        <v>680</v>
      </c>
      <c r="E167" s="223" t="s">
        <v>681</v>
      </c>
      <c r="F167" s="259" t="s">
        <v>500</v>
      </c>
      <c r="G167" s="259" t="s">
        <v>242</v>
      </c>
      <c r="H167" s="259" t="s">
        <v>500</v>
      </c>
    </row>
    <row r="168" spans="2:8" ht="22.5">
      <c r="B168" s="221"/>
      <c r="C168" s="221"/>
      <c r="D168" s="222" t="s">
        <v>465</v>
      </c>
      <c r="E168" s="223" t="s">
        <v>466</v>
      </c>
      <c r="F168" s="259" t="s">
        <v>480</v>
      </c>
      <c r="G168" s="259" t="s">
        <v>242</v>
      </c>
      <c r="H168" s="259" t="s">
        <v>480</v>
      </c>
    </row>
    <row r="169" spans="2:8">
      <c r="B169" s="221"/>
      <c r="C169" s="221"/>
      <c r="D169" s="222" t="s">
        <v>470</v>
      </c>
      <c r="E169" s="223" t="s">
        <v>471</v>
      </c>
      <c r="F169" s="259" t="s">
        <v>500</v>
      </c>
      <c r="G169" s="259" t="s">
        <v>242</v>
      </c>
      <c r="H169" s="259" t="s">
        <v>500</v>
      </c>
    </row>
    <row r="170" spans="2:8">
      <c r="B170" s="213" t="s">
        <v>329</v>
      </c>
      <c r="C170" s="213"/>
      <c r="D170" s="213"/>
      <c r="E170" s="214" t="s">
        <v>330</v>
      </c>
      <c r="F170" s="261" t="s">
        <v>640</v>
      </c>
      <c r="G170" s="261" t="s">
        <v>242</v>
      </c>
      <c r="H170" s="261" t="s">
        <v>640</v>
      </c>
    </row>
    <row r="171" spans="2:8" ht="15">
      <c r="B171" s="216"/>
      <c r="C171" s="217" t="s">
        <v>516</v>
      </c>
      <c r="D171" s="218"/>
      <c r="E171" s="219" t="s">
        <v>517</v>
      </c>
      <c r="F171" s="262" t="s">
        <v>640</v>
      </c>
      <c r="G171" s="262" t="s">
        <v>242</v>
      </c>
      <c r="H171" s="262" t="s">
        <v>640</v>
      </c>
    </row>
    <row r="172" spans="2:8">
      <c r="B172" s="221"/>
      <c r="C172" s="221"/>
      <c r="D172" s="222" t="s">
        <v>203</v>
      </c>
      <c r="E172" s="223" t="s">
        <v>204</v>
      </c>
      <c r="F172" s="259" t="s">
        <v>735</v>
      </c>
      <c r="G172" s="259" t="s">
        <v>242</v>
      </c>
      <c r="H172" s="259" t="s">
        <v>735</v>
      </c>
    </row>
    <row r="173" spans="2:8">
      <c r="B173" s="221"/>
      <c r="C173" s="221"/>
      <c r="D173" s="222" t="s">
        <v>205</v>
      </c>
      <c r="E173" s="223" t="s">
        <v>537</v>
      </c>
      <c r="F173" s="259" t="s">
        <v>736</v>
      </c>
      <c r="G173" s="259" t="s">
        <v>242</v>
      </c>
      <c r="H173" s="259" t="s">
        <v>736</v>
      </c>
    </row>
    <row r="174" spans="2:8">
      <c r="B174" s="221"/>
      <c r="C174" s="221"/>
      <c r="D174" s="222" t="s">
        <v>207</v>
      </c>
      <c r="E174" s="223" t="s">
        <v>208</v>
      </c>
      <c r="F174" s="259" t="s">
        <v>737</v>
      </c>
      <c r="G174" s="259" t="s">
        <v>242</v>
      </c>
      <c r="H174" s="259" t="s">
        <v>737</v>
      </c>
    </row>
    <row r="175" spans="2:8">
      <c r="B175" s="221"/>
      <c r="C175" s="221"/>
      <c r="D175" s="222" t="s">
        <v>209</v>
      </c>
      <c r="E175" s="223" t="s">
        <v>210</v>
      </c>
      <c r="F175" s="259" t="s">
        <v>469</v>
      </c>
      <c r="G175" s="259" t="s">
        <v>242</v>
      </c>
      <c r="H175" s="259" t="s">
        <v>469</v>
      </c>
    </row>
    <row r="176" spans="2:8">
      <c r="B176" s="221"/>
      <c r="C176" s="221"/>
      <c r="D176" s="222" t="s">
        <v>522</v>
      </c>
      <c r="E176" s="223" t="s">
        <v>523</v>
      </c>
      <c r="F176" s="259" t="s">
        <v>738</v>
      </c>
      <c r="G176" s="259" t="s">
        <v>242</v>
      </c>
      <c r="H176" s="259" t="s">
        <v>738</v>
      </c>
    </row>
    <row r="177" spans="1:9">
      <c r="B177" s="221"/>
      <c r="C177" s="221"/>
      <c r="D177" s="222" t="s">
        <v>211</v>
      </c>
      <c r="E177" s="223" t="s">
        <v>212</v>
      </c>
      <c r="F177" s="259" t="s">
        <v>520</v>
      </c>
      <c r="G177" s="259" t="s">
        <v>242</v>
      </c>
      <c r="H177" s="259" t="s">
        <v>520</v>
      </c>
    </row>
    <row r="178" spans="1:9">
      <c r="B178" s="221"/>
      <c r="C178" s="221"/>
      <c r="D178" s="222" t="s">
        <v>217</v>
      </c>
      <c r="E178" s="223" t="s">
        <v>218</v>
      </c>
      <c r="F178" s="259" t="s">
        <v>481</v>
      </c>
      <c r="G178" s="259" t="s">
        <v>242</v>
      </c>
      <c r="H178" s="259" t="s">
        <v>481</v>
      </c>
    </row>
    <row r="179" spans="1:9">
      <c r="B179" s="221"/>
      <c r="C179" s="221"/>
      <c r="D179" s="222" t="s">
        <v>223</v>
      </c>
      <c r="E179" s="223" t="s">
        <v>224</v>
      </c>
      <c r="F179" s="259" t="s">
        <v>319</v>
      </c>
      <c r="G179" s="259" t="s">
        <v>242</v>
      </c>
      <c r="H179" s="259" t="s">
        <v>319</v>
      </c>
    </row>
    <row r="180" spans="1:9">
      <c r="B180" s="221"/>
      <c r="C180" s="221"/>
      <c r="D180" s="222" t="s">
        <v>227</v>
      </c>
      <c r="E180" s="223" t="s">
        <v>228</v>
      </c>
      <c r="F180" s="259" t="s">
        <v>467</v>
      </c>
      <c r="G180" s="259" t="s">
        <v>242</v>
      </c>
      <c r="H180" s="259" t="s">
        <v>467</v>
      </c>
    </row>
    <row r="181" spans="1:9">
      <c r="B181" s="337"/>
      <c r="C181" s="337"/>
      <c r="D181" s="333"/>
      <c r="E181" s="333"/>
      <c r="F181" s="333"/>
      <c r="G181" s="333"/>
      <c r="H181" s="333"/>
      <c r="I181" s="333"/>
    </row>
    <row r="182" spans="1:9">
      <c r="B182" s="337"/>
      <c r="C182" s="337"/>
      <c r="D182" s="333"/>
      <c r="E182" s="333"/>
      <c r="F182" s="416" t="s">
        <v>641</v>
      </c>
      <c r="G182" s="416" t="s">
        <v>841</v>
      </c>
      <c r="H182" s="416" t="s">
        <v>842</v>
      </c>
    </row>
    <row r="183" spans="1:9">
      <c r="A183" s="333"/>
      <c r="B183" s="333"/>
      <c r="C183" s="333"/>
      <c r="D183" s="333"/>
      <c r="E183" s="333"/>
      <c r="F183" s="416"/>
      <c r="G183" s="416"/>
      <c r="H183" s="416"/>
    </row>
  </sheetData>
  <mergeCells count="18">
    <mergeCell ref="B181:C182"/>
    <mergeCell ref="D181:I181"/>
    <mergeCell ref="D182:E182"/>
    <mergeCell ref="F182:F183"/>
    <mergeCell ref="G182:G183"/>
    <mergeCell ref="H182:H183"/>
    <mergeCell ref="A183:E183"/>
    <mergeCell ref="A1:I1"/>
    <mergeCell ref="B2:H2"/>
    <mergeCell ref="C3:H3"/>
    <mergeCell ref="B4:H4"/>
    <mergeCell ref="B39:C40"/>
    <mergeCell ref="D39:I39"/>
    <mergeCell ref="D40:E40"/>
    <mergeCell ref="F40:F41"/>
    <mergeCell ref="G40:G41"/>
    <mergeCell ref="H40:H41"/>
    <mergeCell ref="A41:E41"/>
  </mergeCells>
  <pageMargins left="0.75" right="0.75" top="1" bottom="1" header="0.5" footer="0.5"/>
  <pageSetup paperSize="9" scale="6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4:G35"/>
  <sheetViews>
    <sheetView workbookViewId="0">
      <selection activeCell="B5" sqref="B5:G5"/>
    </sheetView>
  </sheetViews>
  <sheetFormatPr defaultRowHeight="15"/>
  <cols>
    <col min="5" max="5" width="48.140625" customWidth="1"/>
    <col min="6" max="6" width="18.42578125" customWidth="1"/>
    <col min="7" max="7" width="18.28515625" customWidth="1"/>
  </cols>
  <sheetData>
    <row r="4" spans="2:7" ht="51" customHeight="1">
      <c r="B4" s="419" t="s">
        <v>188</v>
      </c>
      <c r="C4" s="420"/>
      <c r="D4" s="420"/>
      <c r="E4" s="420"/>
      <c r="F4" s="420"/>
      <c r="G4" s="420"/>
    </row>
    <row r="5" spans="2:7" ht="33" customHeight="1">
      <c r="B5" s="421" t="s">
        <v>858</v>
      </c>
      <c r="C5" s="422"/>
      <c r="D5" s="422"/>
      <c r="E5" s="422"/>
      <c r="F5" s="422"/>
      <c r="G5" s="422"/>
    </row>
    <row r="6" spans="2:7" ht="15.75">
      <c r="B6" s="181"/>
      <c r="C6" s="181"/>
      <c r="D6" s="181"/>
      <c r="E6" s="181"/>
      <c r="F6" s="181"/>
      <c r="G6" s="182" t="s">
        <v>1</v>
      </c>
    </row>
    <row r="7" spans="2:7">
      <c r="B7" s="423" t="s">
        <v>3</v>
      </c>
      <c r="C7" s="423" t="s">
        <v>189</v>
      </c>
      <c r="D7" s="423" t="s">
        <v>5</v>
      </c>
      <c r="E7" s="428" t="s">
        <v>190</v>
      </c>
      <c r="F7" s="423" t="s">
        <v>191</v>
      </c>
      <c r="G7" s="423" t="s">
        <v>192</v>
      </c>
    </row>
    <row r="8" spans="2:7">
      <c r="B8" s="424"/>
      <c r="C8" s="424"/>
      <c r="D8" s="426"/>
      <c r="E8" s="429"/>
      <c r="F8" s="424"/>
      <c r="G8" s="424"/>
    </row>
    <row r="9" spans="2:7">
      <c r="B9" s="425"/>
      <c r="C9" s="425"/>
      <c r="D9" s="427"/>
      <c r="E9" s="430"/>
      <c r="F9" s="425"/>
      <c r="G9" s="425"/>
    </row>
    <row r="10" spans="2:7">
      <c r="B10" s="183">
        <v>1</v>
      </c>
      <c r="C10" s="183">
        <v>2</v>
      </c>
      <c r="D10" s="183">
        <v>3</v>
      </c>
      <c r="E10" s="183"/>
      <c r="F10" s="183">
        <v>4</v>
      </c>
      <c r="G10" s="183">
        <v>5</v>
      </c>
    </row>
    <row r="11" spans="2:7" ht="15.75">
      <c r="B11" s="184">
        <v>600</v>
      </c>
      <c r="C11" s="185"/>
      <c r="D11" s="185"/>
      <c r="E11" s="186" t="s">
        <v>193</v>
      </c>
      <c r="F11" s="187">
        <f>+F12</f>
        <v>1099100</v>
      </c>
      <c r="G11" s="187">
        <f>+G12</f>
        <v>1099100</v>
      </c>
    </row>
    <row r="12" spans="2:7" ht="15.75">
      <c r="B12" s="188"/>
      <c r="C12" s="189">
        <v>60014</v>
      </c>
      <c r="D12" s="190"/>
      <c r="E12" s="191" t="s">
        <v>194</v>
      </c>
      <c r="F12" s="192">
        <f>+F13</f>
        <v>1099100</v>
      </c>
      <c r="G12" s="192">
        <f>+G14</f>
        <v>1099100</v>
      </c>
    </row>
    <row r="13" spans="2:7" ht="45.75">
      <c r="B13" s="193"/>
      <c r="C13" s="194"/>
      <c r="D13" s="195">
        <v>6430</v>
      </c>
      <c r="E13" s="196" t="s">
        <v>195</v>
      </c>
      <c r="F13" s="197">
        <v>1099100</v>
      </c>
      <c r="G13" s="197"/>
    </row>
    <row r="14" spans="2:7" ht="15.75">
      <c r="B14" s="193"/>
      <c r="C14" s="194"/>
      <c r="D14" s="195">
        <v>6050</v>
      </c>
      <c r="E14" s="196" t="s">
        <v>196</v>
      </c>
      <c r="F14" s="197"/>
      <c r="G14" s="197">
        <v>1099100</v>
      </c>
    </row>
    <row r="15" spans="2:7" ht="30" customHeight="1">
      <c r="B15" s="198">
        <v>852</v>
      </c>
      <c r="C15" s="199"/>
      <c r="D15" s="200"/>
      <c r="E15" s="201" t="s">
        <v>197</v>
      </c>
      <c r="F15" s="29">
        <v>494000</v>
      </c>
      <c r="G15" s="29">
        <v>494000</v>
      </c>
    </row>
    <row r="16" spans="2:7" ht="24.75" customHeight="1">
      <c r="B16" s="202"/>
      <c r="C16" s="199">
        <v>85202</v>
      </c>
      <c r="D16" s="200"/>
      <c r="E16" s="203" t="s">
        <v>198</v>
      </c>
      <c r="F16" s="204">
        <v>489500</v>
      </c>
      <c r="G16" s="204">
        <v>489500</v>
      </c>
    </row>
    <row r="17" spans="2:7" ht="42.75" customHeight="1">
      <c r="B17" s="198"/>
      <c r="C17" s="199"/>
      <c r="D17" s="200" t="s">
        <v>199</v>
      </c>
      <c r="E17" s="205" t="s">
        <v>200</v>
      </c>
      <c r="F17" s="206">
        <v>489500</v>
      </c>
      <c r="G17" s="206"/>
    </row>
    <row r="18" spans="2:7" ht="20.25" customHeight="1">
      <c r="B18" s="198"/>
      <c r="C18" s="199"/>
      <c r="D18" s="200" t="s">
        <v>201</v>
      </c>
      <c r="E18" s="205" t="s">
        <v>202</v>
      </c>
      <c r="F18" s="206"/>
      <c r="G18" s="207">
        <v>4500</v>
      </c>
    </row>
    <row r="19" spans="2:7" ht="19.5" customHeight="1">
      <c r="B19" s="198"/>
      <c r="C19" s="199"/>
      <c r="D19" s="200" t="s">
        <v>203</v>
      </c>
      <c r="E19" s="208" t="s">
        <v>204</v>
      </c>
      <c r="F19" s="206"/>
      <c r="G19" s="207">
        <v>263500</v>
      </c>
    </row>
    <row r="20" spans="2:7" ht="20.25" customHeight="1">
      <c r="B20" s="198"/>
      <c r="C20" s="199"/>
      <c r="D20" s="200" t="s">
        <v>205</v>
      </c>
      <c r="E20" s="208" t="s">
        <v>206</v>
      </c>
      <c r="F20" s="206"/>
      <c r="G20" s="207">
        <v>8000</v>
      </c>
    </row>
    <row r="21" spans="2:7" ht="19.5" customHeight="1">
      <c r="B21" s="198"/>
      <c r="C21" s="199"/>
      <c r="D21" s="200" t="s">
        <v>207</v>
      </c>
      <c r="E21" s="208" t="s">
        <v>208</v>
      </c>
      <c r="F21" s="206"/>
      <c r="G21" s="207">
        <v>43000</v>
      </c>
    </row>
    <row r="22" spans="2:7" ht="18.75" customHeight="1">
      <c r="B22" s="198"/>
      <c r="C22" s="199"/>
      <c r="D22" s="200" t="s">
        <v>209</v>
      </c>
      <c r="E22" s="208" t="s">
        <v>210</v>
      </c>
      <c r="F22" s="206"/>
      <c r="G22" s="207">
        <v>6500</v>
      </c>
    </row>
    <row r="23" spans="2:7" ht="17.25" customHeight="1">
      <c r="B23" s="198"/>
      <c r="C23" s="199"/>
      <c r="D23" s="200" t="s">
        <v>211</v>
      </c>
      <c r="E23" s="205" t="s">
        <v>212</v>
      </c>
      <c r="F23" s="206"/>
      <c r="G23" s="207">
        <v>17000</v>
      </c>
    </row>
    <row r="24" spans="2:7" ht="19.5" customHeight="1">
      <c r="B24" s="198"/>
      <c r="C24" s="199"/>
      <c r="D24" s="200" t="s">
        <v>213</v>
      </c>
      <c r="E24" s="205" t="s">
        <v>214</v>
      </c>
      <c r="F24" s="206"/>
      <c r="G24" s="207">
        <v>53000</v>
      </c>
    </row>
    <row r="25" spans="2:7" ht="20.25" customHeight="1">
      <c r="B25" s="198"/>
      <c r="C25" s="199"/>
      <c r="D25" s="200" t="s">
        <v>215</v>
      </c>
      <c r="E25" s="205" t="s">
        <v>216</v>
      </c>
      <c r="F25" s="206"/>
      <c r="G25" s="207">
        <v>15000</v>
      </c>
    </row>
    <row r="26" spans="2:7" ht="20.25" customHeight="1">
      <c r="B26" s="198"/>
      <c r="C26" s="199"/>
      <c r="D26" s="200" t="s">
        <v>217</v>
      </c>
      <c r="E26" s="205" t="s">
        <v>218</v>
      </c>
      <c r="F26" s="206"/>
      <c r="G26" s="207">
        <v>44000</v>
      </c>
    </row>
    <row r="27" spans="2:7" ht="19.5" customHeight="1">
      <c r="B27" s="198"/>
      <c r="C27" s="199"/>
      <c r="D27" s="200" t="s">
        <v>219</v>
      </c>
      <c r="E27" s="205" t="s">
        <v>220</v>
      </c>
      <c r="F27" s="206"/>
      <c r="G27" s="207">
        <v>5000</v>
      </c>
    </row>
    <row r="28" spans="2:7" ht="18.75" customHeight="1">
      <c r="B28" s="198"/>
      <c r="C28" s="199"/>
      <c r="D28" s="200" t="s">
        <v>221</v>
      </c>
      <c r="E28" s="205" t="s">
        <v>222</v>
      </c>
      <c r="F28" s="206"/>
      <c r="G28" s="207">
        <v>500</v>
      </c>
    </row>
    <row r="29" spans="2:7" ht="17.25" customHeight="1">
      <c r="B29" s="198"/>
      <c r="C29" s="199"/>
      <c r="D29" s="200" t="s">
        <v>223</v>
      </c>
      <c r="E29" s="205" t="s">
        <v>224</v>
      </c>
      <c r="F29" s="206"/>
      <c r="G29" s="207">
        <v>13500</v>
      </c>
    </row>
    <row r="30" spans="2:7" ht="17.25" customHeight="1">
      <c r="B30" s="198"/>
      <c r="C30" s="199"/>
      <c r="D30" s="200" t="s">
        <v>225</v>
      </c>
      <c r="E30" s="205" t="s">
        <v>226</v>
      </c>
      <c r="F30" s="206"/>
      <c r="G30" s="207">
        <v>1000</v>
      </c>
    </row>
    <row r="31" spans="2:7" ht="17.25" customHeight="1">
      <c r="B31" s="198"/>
      <c r="C31" s="199"/>
      <c r="D31" s="200" t="s">
        <v>227</v>
      </c>
      <c r="E31" s="205" t="s">
        <v>228</v>
      </c>
      <c r="F31" s="206"/>
      <c r="G31" s="207">
        <v>15000</v>
      </c>
    </row>
    <row r="32" spans="2:7" ht="17.25" customHeight="1">
      <c r="B32" s="198"/>
      <c r="C32" s="199">
        <v>85218</v>
      </c>
      <c r="D32" s="200"/>
      <c r="E32" s="203" t="s">
        <v>229</v>
      </c>
      <c r="F32" s="204">
        <v>4500</v>
      </c>
      <c r="G32" s="209">
        <v>4500</v>
      </c>
    </row>
    <row r="33" spans="2:7" ht="17.25" customHeight="1">
      <c r="B33" s="198"/>
      <c r="C33" s="199"/>
      <c r="D33" s="200" t="s">
        <v>199</v>
      </c>
      <c r="E33" s="205" t="s">
        <v>200</v>
      </c>
      <c r="F33" s="206">
        <v>4500</v>
      </c>
      <c r="G33" s="207"/>
    </row>
    <row r="34" spans="2:7" ht="28.5" customHeight="1">
      <c r="B34" s="198"/>
      <c r="C34" s="199"/>
      <c r="D34" s="200" t="s">
        <v>203</v>
      </c>
      <c r="E34" s="205" t="s">
        <v>204</v>
      </c>
      <c r="F34" s="206"/>
      <c r="G34" s="207">
        <v>4500</v>
      </c>
    </row>
    <row r="35" spans="2:7" ht="15.75">
      <c r="B35" s="417" t="s">
        <v>58</v>
      </c>
      <c r="C35" s="418"/>
      <c r="D35" s="418"/>
      <c r="E35" s="418"/>
      <c r="F35" s="210">
        <f>+F15+F11</f>
        <v>1593100</v>
      </c>
      <c r="G35" s="210">
        <f>+G15+G11</f>
        <v>1593100</v>
      </c>
    </row>
  </sheetData>
  <mergeCells count="9">
    <mergeCell ref="B35:E35"/>
    <mergeCell ref="B4:G4"/>
    <mergeCell ref="B5:G5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scale="6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5"/>
  <sheetViews>
    <sheetView showGridLines="0" workbookViewId="0">
      <selection activeCell="B2" sqref="B2:K2"/>
    </sheetView>
  </sheetViews>
  <sheetFormatPr defaultRowHeight="12.75"/>
  <cols>
    <col min="1" max="1" width="2.140625" style="263" customWidth="1"/>
    <col min="2" max="2" width="8.7109375" style="263" customWidth="1"/>
    <col min="3" max="3" width="7.42578125" style="263" customWidth="1"/>
    <col min="4" max="4" width="2.140625" style="263" customWidth="1"/>
    <col min="5" max="5" width="5.5703125" style="263" customWidth="1"/>
    <col min="6" max="6" width="54.5703125" style="263" customWidth="1"/>
    <col min="7" max="7" width="17" style="263" customWidth="1"/>
    <col min="8" max="8" width="15.140625" style="263" customWidth="1"/>
    <col min="9" max="9" width="8.7109375" style="263" customWidth="1"/>
    <col min="10" max="10" width="7" style="263" customWidth="1"/>
    <col min="11" max="11" width="3.140625" style="263" customWidth="1"/>
    <col min="12" max="256" width="9.140625" style="263"/>
    <col min="257" max="257" width="2.140625" style="263" customWidth="1"/>
    <col min="258" max="258" width="8.7109375" style="263" customWidth="1"/>
    <col min="259" max="259" width="7.42578125" style="263" customWidth="1"/>
    <col min="260" max="260" width="2.140625" style="263" customWidth="1"/>
    <col min="261" max="261" width="5.5703125" style="263" customWidth="1"/>
    <col min="262" max="262" width="54.5703125" style="263" customWidth="1"/>
    <col min="263" max="263" width="17" style="263" customWidth="1"/>
    <col min="264" max="264" width="15.140625" style="263" customWidth="1"/>
    <col min="265" max="265" width="8.7109375" style="263" customWidth="1"/>
    <col min="266" max="266" width="7" style="263" customWidth="1"/>
    <col min="267" max="267" width="3.140625" style="263" customWidth="1"/>
    <col min="268" max="512" width="9.140625" style="263"/>
    <col min="513" max="513" width="2.140625" style="263" customWidth="1"/>
    <col min="514" max="514" width="8.7109375" style="263" customWidth="1"/>
    <col min="515" max="515" width="7.42578125" style="263" customWidth="1"/>
    <col min="516" max="516" width="2.140625" style="263" customWidth="1"/>
    <col min="517" max="517" width="5.5703125" style="263" customWidth="1"/>
    <col min="518" max="518" width="54.5703125" style="263" customWidth="1"/>
    <col min="519" max="519" width="17" style="263" customWidth="1"/>
    <col min="520" max="520" width="15.140625" style="263" customWidth="1"/>
    <col min="521" max="521" width="8.7109375" style="263" customWidth="1"/>
    <col min="522" max="522" width="7" style="263" customWidth="1"/>
    <col min="523" max="523" width="3.140625" style="263" customWidth="1"/>
    <col min="524" max="768" width="9.140625" style="263"/>
    <col min="769" max="769" width="2.140625" style="263" customWidth="1"/>
    <col min="770" max="770" width="8.7109375" style="263" customWidth="1"/>
    <col min="771" max="771" width="7.42578125" style="263" customWidth="1"/>
    <col min="772" max="772" width="2.140625" style="263" customWidth="1"/>
    <col min="773" max="773" width="5.5703125" style="263" customWidth="1"/>
    <col min="774" max="774" width="54.5703125" style="263" customWidth="1"/>
    <col min="775" max="775" width="17" style="263" customWidth="1"/>
    <col min="776" max="776" width="15.140625" style="263" customWidth="1"/>
    <col min="777" max="777" width="8.7109375" style="263" customWidth="1"/>
    <col min="778" max="778" width="7" style="263" customWidth="1"/>
    <col min="779" max="779" width="3.140625" style="263" customWidth="1"/>
    <col min="780" max="1024" width="9.140625" style="263"/>
    <col min="1025" max="1025" width="2.140625" style="263" customWidth="1"/>
    <col min="1026" max="1026" width="8.7109375" style="263" customWidth="1"/>
    <col min="1027" max="1027" width="7.42578125" style="263" customWidth="1"/>
    <col min="1028" max="1028" width="2.140625" style="263" customWidth="1"/>
    <col min="1029" max="1029" width="5.5703125" style="263" customWidth="1"/>
    <col min="1030" max="1030" width="54.5703125" style="263" customWidth="1"/>
    <col min="1031" max="1031" width="17" style="263" customWidth="1"/>
    <col min="1032" max="1032" width="15.140625" style="263" customWidth="1"/>
    <col min="1033" max="1033" width="8.7109375" style="263" customWidth="1"/>
    <col min="1034" max="1034" width="7" style="263" customWidth="1"/>
    <col min="1035" max="1035" width="3.140625" style="263" customWidth="1"/>
    <col min="1036" max="1280" width="9.140625" style="263"/>
    <col min="1281" max="1281" width="2.140625" style="263" customWidth="1"/>
    <col min="1282" max="1282" width="8.7109375" style="263" customWidth="1"/>
    <col min="1283" max="1283" width="7.42578125" style="263" customWidth="1"/>
    <col min="1284" max="1284" width="2.140625" style="263" customWidth="1"/>
    <col min="1285" max="1285" width="5.5703125" style="263" customWidth="1"/>
    <col min="1286" max="1286" width="54.5703125" style="263" customWidth="1"/>
    <col min="1287" max="1287" width="17" style="263" customWidth="1"/>
    <col min="1288" max="1288" width="15.140625" style="263" customWidth="1"/>
    <col min="1289" max="1289" width="8.7109375" style="263" customWidth="1"/>
    <col min="1290" max="1290" width="7" style="263" customWidth="1"/>
    <col min="1291" max="1291" width="3.140625" style="263" customWidth="1"/>
    <col min="1292" max="1536" width="9.140625" style="263"/>
    <col min="1537" max="1537" width="2.140625" style="263" customWidth="1"/>
    <col min="1538" max="1538" width="8.7109375" style="263" customWidth="1"/>
    <col min="1539" max="1539" width="7.42578125" style="263" customWidth="1"/>
    <col min="1540" max="1540" width="2.140625" style="263" customWidth="1"/>
    <col min="1541" max="1541" width="5.5703125" style="263" customWidth="1"/>
    <col min="1542" max="1542" width="54.5703125" style="263" customWidth="1"/>
    <col min="1543" max="1543" width="17" style="263" customWidth="1"/>
    <col min="1544" max="1544" width="15.140625" style="263" customWidth="1"/>
    <col min="1545" max="1545" width="8.7109375" style="263" customWidth="1"/>
    <col min="1546" max="1546" width="7" style="263" customWidth="1"/>
    <col min="1547" max="1547" width="3.140625" style="263" customWidth="1"/>
    <col min="1548" max="1792" width="9.140625" style="263"/>
    <col min="1793" max="1793" width="2.140625" style="263" customWidth="1"/>
    <col min="1794" max="1794" width="8.7109375" style="263" customWidth="1"/>
    <col min="1795" max="1795" width="7.42578125" style="263" customWidth="1"/>
    <col min="1796" max="1796" width="2.140625" style="263" customWidth="1"/>
    <col min="1797" max="1797" width="5.5703125" style="263" customWidth="1"/>
    <col min="1798" max="1798" width="54.5703125" style="263" customWidth="1"/>
    <col min="1799" max="1799" width="17" style="263" customWidth="1"/>
    <col min="1800" max="1800" width="15.140625" style="263" customWidth="1"/>
    <col min="1801" max="1801" width="8.7109375" style="263" customWidth="1"/>
    <col min="1802" max="1802" width="7" style="263" customWidth="1"/>
    <col min="1803" max="1803" width="3.140625" style="263" customWidth="1"/>
    <col min="1804" max="2048" width="9.140625" style="263"/>
    <col min="2049" max="2049" width="2.140625" style="263" customWidth="1"/>
    <col min="2050" max="2050" width="8.7109375" style="263" customWidth="1"/>
    <col min="2051" max="2051" width="7.42578125" style="263" customWidth="1"/>
    <col min="2052" max="2052" width="2.140625" style="263" customWidth="1"/>
    <col min="2053" max="2053" width="5.5703125" style="263" customWidth="1"/>
    <col min="2054" max="2054" width="54.5703125" style="263" customWidth="1"/>
    <col min="2055" max="2055" width="17" style="263" customWidth="1"/>
    <col min="2056" max="2056" width="15.140625" style="263" customWidth="1"/>
    <col min="2057" max="2057" width="8.7109375" style="263" customWidth="1"/>
    <col min="2058" max="2058" width="7" style="263" customWidth="1"/>
    <col min="2059" max="2059" width="3.140625" style="263" customWidth="1"/>
    <col min="2060" max="2304" width="9.140625" style="263"/>
    <col min="2305" max="2305" width="2.140625" style="263" customWidth="1"/>
    <col min="2306" max="2306" width="8.7109375" style="263" customWidth="1"/>
    <col min="2307" max="2307" width="7.42578125" style="263" customWidth="1"/>
    <col min="2308" max="2308" width="2.140625" style="263" customWidth="1"/>
    <col min="2309" max="2309" width="5.5703125" style="263" customWidth="1"/>
    <col min="2310" max="2310" width="54.5703125" style="263" customWidth="1"/>
    <col min="2311" max="2311" width="17" style="263" customWidth="1"/>
    <col min="2312" max="2312" width="15.140625" style="263" customWidth="1"/>
    <col min="2313" max="2313" width="8.7109375" style="263" customWidth="1"/>
    <col min="2314" max="2314" width="7" style="263" customWidth="1"/>
    <col min="2315" max="2315" width="3.140625" style="263" customWidth="1"/>
    <col min="2316" max="2560" width="9.140625" style="263"/>
    <col min="2561" max="2561" width="2.140625" style="263" customWidth="1"/>
    <col min="2562" max="2562" width="8.7109375" style="263" customWidth="1"/>
    <col min="2563" max="2563" width="7.42578125" style="263" customWidth="1"/>
    <col min="2564" max="2564" width="2.140625" style="263" customWidth="1"/>
    <col min="2565" max="2565" width="5.5703125" style="263" customWidth="1"/>
    <col min="2566" max="2566" width="54.5703125" style="263" customWidth="1"/>
    <col min="2567" max="2567" width="17" style="263" customWidth="1"/>
    <col min="2568" max="2568" width="15.140625" style="263" customWidth="1"/>
    <col min="2569" max="2569" width="8.7109375" style="263" customWidth="1"/>
    <col min="2570" max="2570" width="7" style="263" customWidth="1"/>
    <col min="2571" max="2571" width="3.140625" style="263" customWidth="1"/>
    <col min="2572" max="2816" width="9.140625" style="263"/>
    <col min="2817" max="2817" width="2.140625" style="263" customWidth="1"/>
    <col min="2818" max="2818" width="8.7109375" style="263" customWidth="1"/>
    <col min="2819" max="2819" width="7.42578125" style="263" customWidth="1"/>
    <col min="2820" max="2820" width="2.140625" style="263" customWidth="1"/>
    <col min="2821" max="2821" width="5.5703125" style="263" customWidth="1"/>
    <col min="2822" max="2822" width="54.5703125" style="263" customWidth="1"/>
    <col min="2823" max="2823" width="17" style="263" customWidth="1"/>
    <col min="2824" max="2824" width="15.140625" style="263" customWidth="1"/>
    <col min="2825" max="2825" width="8.7109375" style="263" customWidth="1"/>
    <col min="2826" max="2826" width="7" style="263" customWidth="1"/>
    <col min="2827" max="2827" width="3.140625" style="263" customWidth="1"/>
    <col min="2828" max="3072" width="9.140625" style="263"/>
    <col min="3073" max="3073" width="2.140625" style="263" customWidth="1"/>
    <col min="3074" max="3074" width="8.7109375" style="263" customWidth="1"/>
    <col min="3075" max="3075" width="7.42578125" style="263" customWidth="1"/>
    <col min="3076" max="3076" width="2.140625" style="263" customWidth="1"/>
    <col min="3077" max="3077" width="5.5703125" style="263" customWidth="1"/>
    <col min="3078" max="3078" width="54.5703125" style="263" customWidth="1"/>
    <col min="3079" max="3079" width="17" style="263" customWidth="1"/>
    <col min="3080" max="3080" width="15.140625" style="263" customWidth="1"/>
    <col min="3081" max="3081" width="8.7109375" style="263" customWidth="1"/>
    <col min="3082" max="3082" width="7" style="263" customWidth="1"/>
    <col min="3083" max="3083" width="3.140625" style="263" customWidth="1"/>
    <col min="3084" max="3328" width="9.140625" style="263"/>
    <col min="3329" max="3329" width="2.140625" style="263" customWidth="1"/>
    <col min="3330" max="3330" width="8.7109375" style="263" customWidth="1"/>
    <col min="3331" max="3331" width="7.42578125" style="263" customWidth="1"/>
    <col min="3332" max="3332" width="2.140625" style="263" customWidth="1"/>
    <col min="3333" max="3333" width="5.5703125" style="263" customWidth="1"/>
    <col min="3334" max="3334" width="54.5703125" style="263" customWidth="1"/>
    <col min="3335" max="3335" width="17" style="263" customWidth="1"/>
    <col min="3336" max="3336" width="15.140625" style="263" customWidth="1"/>
    <col min="3337" max="3337" width="8.7109375" style="263" customWidth="1"/>
    <col min="3338" max="3338" width="7" style="263" customWidth="1"/>
    <col min="3339" max="3339" width="3.140625" style="263" customWidth="1"/>
    <col min="3340" max="3584" width="9.140625" style="263"/>
    <col min="3585" max="3585" width="2.140625" style="263" customWidth="1"/>
    <col min="3586" max="3586" width="8.7109375" style="263" customWidth="1"/>
    <col min="3587" max="3587" width="7.42578125" style="263" customWidth="1"/>
    <col min="3588" max="3588" width="2.140625" style="263" customWidth="1"/>
    <col min="3589" max="3589" width="5.5703125" style="263" customWidth="1"/>
    <col min="3590" max="3590" width="54.5703125" style="263" customWidth="1"/>
    <col min="3591" max="3591" width="17" style="263" customWidth="1"/>
    <col min="3592" max="3592" width="15.140625" style="263" customWidth="1"/>
    <col min="3593" max="3593" width="8.7109375" style="263" customWidth="1"/>
    <col min="3594" max="3594" width="7" style="263" customWidth="1"/>
    <col min="3595" max="3595" width="3.140625" style="263" customWidth="1"/>
    <col min="3596" max="3840" width="9.140625" style="263"/>
    <col min="3841" max="3841" width="2.140625" style="263" customWidth="1"/>
    <col min="3842" max="3842" width="8.7109375" style="263" customWidth="1"/>
    <col min="3843" max="3843" width="7.42578125" style="263" customWidth="1"/>
    <col min="3844" max="3844" width="2.140625" style="263" customWidth="1"/>
    <col min="3845" max="3845" width="5.5703125" style="263" customWidth="1"/>
    <col min="3846" max="3846" width="54.5703125" style="263" customWidth="1"/>
    <col min="3847" max="3847" width="17" style="263" customWidth="1"/>
    <col min="3848" max="3848" width="15.140625" style="263" customWidth="1"/>
    <col min="3849" max="3849" width="8.7109375" style="263" customWidth="1"/>
    <col min="3850" max="3850" width="7" style="263" customWidth="1"/>
    <col min="3851" max="3851" width="3.140625" style="263" customWidth="1"/>
    <col min="3852" max="4096" width="9.140625" style="263"/>
    <col min="4097" max="4097" width="2.140625" style="263" customWidth="1"/>
    <col min="4098" max="4098" width="8.7109375" style="263" customWidth="1"/>
    <col min="4099" max="4099" width="7.42578125" style="263" customWidth="1"/>
    <col min="4100" max="4100" width="2.140625" style="263" customWidth="1"/>
    <col min="4101" max="4101" width="5.5703125" style="263" customWidth="1"/>
    <col min="4102" max="4102" width="54.5703125" style="263" customWidth="1"/>
    <col min="4103" max="4103" width="17" style="263" customWidth="1"/>
    <col min="4104" max="4104" width="15.140625" style="263" customWidth="1"/>
    <col min="4105" max="4105" width="8.7109375" style="263" customWidth="1"/>
    <col min="4106" max="4106" width="7" style="263" customWidth="1"/>
    <col min="4107" max="4107" width="3.140625" style="263" customWidth="1"/>
    <col min="4108" max="4352" width="9.140625" style="263"/>
    <col min="4353" max="4353" width="2.140625" style="263" customWidth="1"/>
    <col min="4354" max="4354" width="8.7109375" style="263" customWidth="1"/>
    <col min="4355" max="4355" width="7.42578125" style="263" customWidth="1"/>
    <col min="4356" max="4356" width="2.140625" style="263" customWidth="1"/>
    <col min="4357" max="4357" width="5.5703125" style="263" customWidth="1"/>
    <col min="4358" max="4358" width="54.5703125" style="263" customWidth="1"/>
    <col min="4359" max="4359" width="17" style="263" customWidth="1"/>
    <col min="4360" max="4360" width="15.140625" style="263" customWidth="1"/>
    <col min="4361" max="4361" width="8.7109375" style="263" customWidth="1"/>
    <col min="4362" max="4362" width="7" style="263" customWidth="1"/>
    <col min="4363" max="4363" width="3.140625" style="263" customWidth="1"/>
    <col min="4364" max="4608" width="9.140625" style="263"/>
    <col min="4609" max="4609" width="2.140625" style="263" customWidth="1"/>
    <col min="4610" max="4610" width="8.7109375" style="263" customWidth="1"/>
    <col min="4611" max="4611" width="7.42578125" style="263" customWidth="1"/>
    <col min="4612" max="4612" width="2.140625" style="263" customWidth="1"/>
    <col min="4613" max="4613" width="5.5703125" style="263" customWidth="1"/>
    <col min="4614" max="4614" width="54.5703125" style="263" customWidth="1"/>
    <col min="4615" max="4615" width="17" style="263" customWidth="1"/>
    <col min="4616" max="4616" width="15.140625" style="263" customWidth="1"/>
    <col min="4617" max="4617" width="8.7109375" style="263" customWidth="1"/>
    <col min="4618" max="4618" width="7" style="263" customWidth="1"/>
    <col min="4619" max="4619" width="3.140625" style="263" customWidth="1"/>
    <col min="4620" max="4864" width="9.140625" style="263"/>
    <col min="4865" max="4865" width="2.140625" style="263" customWidth="1"/>
    <col min="4866" max="4866" width="8.7109375" style="263" customWidth="1"/>
    <col min="4867" max="4867" width="7.42578125" style="263" customWidth="1"/>
    <col min="4868" max="4868" width="2.140625" style="263" customWidth="1"/>
    <col min="4869" max="4869" width="5.5703125" style="263" customWidth="1"/>
    <col min="4870" max="4870" width="54.5703125" style="263" customWidth="1"/>
    <col min="4871" max="4871" width="17" style="263" customWidth="1"/>
    <col min="4872" max="4872" width="15.140625" style="263" customWidth="1"/>
    <col min="4873" max="4873" width="8.7109375" style="263" customWidth="1"/>
    <col min="4874" max="4874" width="7" style="263" customWidth="1"/>
    <col min="4875" max="4875" width="3.140625" style="263" customWidth="1"/>
    <col min="4876" max="5120" width="9.140625" style="263"/>
    <col min="5121" max="5121" width="2.140625" style="263" customWidth="1"/>
    <col min="5122" max="5122" width="8.7109375" style="263" customWidth="1"/>
    <col min="5123" max="5123" width="7.42578125" style="263" customWidth="1"/>
    <col min="5124" max="5124" width="2.140625" style="263" customWidth="1"/>
    <col min="5125" max="5125" width="5.5703125" style="263" customWidth="1"/>
    <col min="5126" max="5126" width="54.5703125" style="263" customWidth="1"/>
    <col min="5127" max="5127" width="17" style="263" customWidth="1"/>
    <col min="5128" max="5128" width="15.140625" style="263" customWidth="1"/>
    <col min="5129" max="5129" width="8.7109375" style="263" customWidth="1"/>
    <col min="5130" max="5130" width="7" style="263" customWidth="1"/>
    <col min="5131" max="5131" width="3.140625" style="263" customWidth="1"/>
    <col min="5132" max="5376" width="9.140625" style="263"/>
    <col min="5377" max="5377" width="2.140625" style="263" customWidth="1"/>
    <col min="5378" max="5378" width="8.7109375" style="263" customWidth="1"/>
    <col min="5379" max="5379" width="7.42578125" style="263" customWidth="1"/>
    <col min="5380" max="5380" width="2.140625" style="263" customWidth="1"/>
    <col min="5381" max="5381" width="5.5703125" style="263" customWidth="1"/>
    <col min="5382" max="5382" width="54.5703125" style="263" customWidth="1"/>
    <col min="5383" max="5383" width="17" style="263" customWidth="1"/>
    <col min="5384" max="5384" width="15.140625" style="263" customWidth="1"/>
    <col min="5385" max="5385" width="8.7109375" style="263" customWidth="1"/>
    <col min="5386" max="5386" width="7" style="263" customWidth="1"/>
    <col min="5387" max="5387" width="3.140625" style="263" customWidth="1"/>
    <col min="5388" max="5632" width="9.140625" style="263"/>
    <col min="5633" max="5633" width="2.140625" style="263" customWidth="1"/>
    <col min="5634" max="5634" width="8.7109375" style="263" customWidth="1"/>
    <col min="5635" max="5635" width="7.42578125" style="263" customWidth="1"/>
    <col min="5636" max="5636" width="2.140625" style="263" customWidth="1"/>
    <col min="5637" max="5637" width="5.5703125" style="263" customWidth="1"/>
    <col min="5638" max="5638" width="54.5703125" style="263" customWidth="1"/>
    <col min="5639" max="5639" width="17" style="263" customWidth="1"/>
    <col min="5640" max="5640" width="15.140625" style="263" customWidth="1"/>
    <col min="5641" max="5641" width="8.7109375" style="263" customWidth="1"/>
    <col min="5642" max="5642" width="7" style="263" customWidth="1"/>
    <col min="5643" max="5643" width="3.140625" style="263" customWidth="1"/>
    <col min="5644" max="5888" width="9.140625" style="263"/>
    <col min="5889" max="5889" width="2.140625" style="263" customWidth="1"/>
    <col min="5890" max="5890" width="8.7109375" style="263" customWidth="1"/>
    <col min="5891" max="5891" width="7.42578125" style="263" customWidth="1"/>
    <col min="5892" max="5892" width="2.140625" style="263" customWidth="1"/>
    <col min="5893" max="5893" width="5.5703125" style="263" customWidth="1"/>
    <col min="5894" max="5894" width="54.5703125" style="263" customWidth="1"/>
    <col min="5895" max="5895" width="17" style="263" customWidth="1"/>
    <col min="5896" max="5896" width="15.140625" style="263" customWidth="1"/>
    <col min="5897" max="5897" width="8.7109375" style="263" customWidth="1"/>
    <col min="5898" max="5898" width="7" style="263" customWidth="1"/>
    <col min="5899" max="5899" width="3.140625" style="263" customWidth="1"/>
    <col min="5900" max="6144" width="9.140625" style="263"/>
    <col min="6145" max="6145" width="2.140625" style="263" customWidth="1"/>
    <col min="6146" max="6146" width="8.7109375" style="263" customWidth="1"/>
    <col min="6147" max="6147" width="7.42578125" style="263" customWidth="1"/>
    <col min="6148" max="6148" width="2.140625" style="263" customWidth="1"/>
    <col min="6149" max="6149" width="5.5703125" style="263" customWidth="1"/>
    <col min="6150" max="6150" width="54.5703125" style="263" customWidth="1"/>
    <col min="6151" max="6151" width="17" style="263" customWidth="1"/>
    <col min="6152" max="6152" width="15.140625" style="263" customWidth="1"/>
    <col min="6153" max="6153" width="8.7109375" style="263" customWidth="1"/>
    <col min="6154" max="6154" width="7" style="263" customWidth="1"/>
    <col min="6155" max="6155" width="3.140625" style="263" customWidth="1"/>
    <col min="6156" max="6400" width="9.140625" style="263"/>
    <col min="6401" max="6401" width="2.140625" style="263" customWidth="1"/>
    <col min="6402" max="6402" width="8.7109375" style="263" customWidth="1"/>
    <col min="6403" max="6403" width="7.42578125" style="263" customWidth="1"/>
    <col min="6404" max="6404" width="2.140625" style="263" customWidth="1"/>
    <col min="6405" max="6405" width="5.5703125" style="263" customWidth="1"/>
    <col min="6406" max="6406" width="54.5703125" style="263" customWidth="1"/>
    <col min="6407" max="6407" width="17" style="263" customWidth="1"/>
    <col min="6408" max="6408" width="15.140625" style="263" customWidth="1"/>
    <col min="6409" max="6409" width="8.7109375" style="263" customWidth="1"/>
    <col min="6410" max="6410" width="7" style="263" customWidth="1"/>
    <col min="6411" max="6411" width="3.140625" style="263" customWidth="1"/>
    <col min="6412" max="6656" width="9.140625" style="263"/>
    <col min="6657" max="6657" width="2.140625" style="263" customWidth="1"/>
    <col min="6658" max="6658" width="8.7109375" style="263" customWidth="1"/>
    <col min="6659" max="6659" width="7.42578125" style="263" customWidth="1"/>
    <col min="6660" max="6660" width="2.140625" style="263" customWidth="1"/>
    <col min="6661" max="6661" width="5.5703125" style="263" customWidth="1"/>
    <col min="6662" max="6662" width="54.5703125" style="263" customWidth="1"/>
    <col min="6663" max="6663" width="17" style="263" customWidth="1"/>
    <col min="6664" max="6664" width="15.140625" style="263" customWidth="1"/>
    <col min="6665" max="6665" width="8.7109375" style="263" customWidth="1"/>
    <col min="6666" max="6666" width="7" style="263" customWidth="1"/>
    <col min="6667" max="6667" width="3.140625" style="263" customWidth="1"/>
    <col min="6668" max="6912" width="9.140625" style="263"/>
    <col min="6913" max="6913" width="2.140625" style="263" customWidth="1"/>
    <col min="6914" max="6914" width="8.7109375" style="263" customWidth="1"/>
    <col min="6915" max="6915" width="7.42578125" style="263" customWidth="1"/>
    <col min="6916" max="6916" width="2.140625" style="263" customWidth="1"/>
    <col min="6917" max="6917" width="5.5703125" style="263" customWidth="1"/>
    <col min="6918" max="6918" width="54.5703125" style="263" customWidth="1"/>
    <col min="6919" max="6919" width="17" style="263" customWidth="1"/>
    <col min="6920" max="6920" width="15.140625" style="263" customWidth="1"/>
    <col min="6921" max="6921" width="8.7109375" style="263" customWidth="1"/>
    <col min="6922" max="6922" width="7" style="263" customWidth="1"/>
    <col min="6923" max="6923" width="3.140625" style="263" customWidth="1"/>
    <col min="6924" max="7168" width="9.140625" style="263"/>
    <col min="7169" max="7169" width="2.140625" style="263" customWidth="1"/>
    <col min="7170" max="7170" width="8.7109375" style="263" customWidth="1"/>
    <col min="7171" max="7171" width="7.42578125" style="263" customWidth="1"/>
    <col min="7172" max="7172" width="2.140625" style="263" customWidth="1"/>
    <col min="7173" max="7173" width="5.5703125" style="263" customWidth="1"/>
    <col min="7174" max="7174" width="54.5703125" style="263" customWidth="1"/>
    <col min="7175" max="7175" width="17" style="263" customWidth="1"/>
    <col min="7176" max="7176" width="15.140625" style="263" customWidth="1"/>
    <col min="7177" max="7177" width="8.7109375" style="263" customWidth="1"/>
    <col min="7178" max="7178" width="7" style="263" customWidth="1"/>
    <col min="7179" max="7179" width="3.140625" style="263" customWidth="1"/>
    <col min="7180" max="7424" width="9.140625" style="263"/>
    <col min="7425" max="7425" width="2.140625" style="263" customWidth="1"/>
    <col min="7426" max="7426" width="8.7109375" style="263" customWidth="1"/>
    <col min="7427" max="7427" width="7.42578125" style="263" customWidth="1"/>
    <col min="7428" max="7428" width="2.140625" style="263" customWidth="1"/>
    <col min="7429" max="7429" width="5.5703125" style="263" customWidth="1"/>
    <col min="7430" max="7430" width="54.5703125" style="263" customWidth="1"/>
    <col min="7431" max="7431" width="17" style="263" customWidth="1"/>
    <col min="7432" max="7432" width="15.140625" style="263" customWidth="1"/>
    <col min="7433" max="7433" width="8.7109375" style="263" customWidth="1"/>
    <col min="7434" max="7434" width="7" style="263" customWidth="1"/>
    <col min="7435" max="7435" width="3.140625" style="263" customWidth="1"/>
    <col min="7436" max="7680" width="9.140625" style="263"/>
    <col min="7681" max="7681" width="2.140625" style="263" customWidth="1"/>
    <col min="7682" max="7682" width="8.7109375" style="263" customWidth="1"/>
    <col min="7683" max="7683" width="7.42578125" style="263" customWidth="1"/>
    <col min="7684" max="7684" width="2.140625" style="263" customWidth="1"/>
    <col min="7685" max="7685" width="5.5703125" style="263" customWidth="1"/>
    <col min="7686" max="7686" width="54.5703125" style="263" customWidth="1"/>
    <col min="7687" max="7687" width="17" style="263" customWidth="1"/>
    <col min="7688" max="7688" width="15.140625" style="263" customWidth="1"/>
    <col min="7689" max="7689" width="8.7109375" style="263" customWidth="1"/>
    <col min="7690" max="7690" width="7" style="263" customWidth="1"/>
    <col min="7691" max="7691" width="3.140625" style="263" customWidth="1"/>
    <col min="7692" max="7936" width="9.140625" style="263"/>
    <col min="7937" max="7937" width="2.140625" style="263" customWidth="1"/>
    <col min="7938" max="7938" width="8.7109375" style="263" customWidth="1"/>
    <col min="7939" max="7939" width="7.42578125" style="263" customWidth="1"/>
    <col min="7940" max="7940" width="2.140625" style="263" customWidth="1"/>
    <col min="7941" max="7941" width="5.5703125" style="263" customWidth="1"/>
    <col min="7942" max="7942" width="54.5703125" style="263" customWidth="1"/>
    <col min="7943" max="7943" width="17" style="263" customWidth="1"/>
    <col min="7944" max="7944" width="15.140625" style="263" customWidth="1"/>
    <col min="7945" max="7945" width="8.7109375" style="263" customWidth="1"/>
    <col min="7946" max="7946" width="7" style="263" customWidth="1"/>
    <col min="7947" max="7947" width="3.140625" style="263" customWidth="1"/>
    <col min="7948" max="8192" width="9.140625" style="263"/>
    <col min="8193" max="8193" width="2.140625" style="263" customWidth="1"/>
    <col min="8194" max="8194" width="8.7109375" style="263" customWidth="1"/>
    <col min="8195" max="8195" width="7.42578125" style="263" customWidth="1"/>
    <col min="8196" max="8196" width="2.140625" style="263" customWidth="1"/>
    <col min="8197" max="8197" width="5.5703125" style="263" customWidth="1"/>
    <col min="8198" max="8198" width="54.5703125" style="263" customWidth="1"/>
    <col min="8199" max="8199" width="17" style="263" customWidth="1"/>
    <col min="8200" max="8200" width="15.140625" style="263" customWidth="1"/>
    <col min="8201" max="8201" width="8.7109375" style="263" customWidth="1"/>
    <col min="8202" max="8202" width="7" style="263" customWidth="1"/>
    <col min="8203" max="8203" width="3.140625" style="263" customWidth="1"/>
    <col min="8204" max="8448" width="9.140625" style="263"/>
    <col min="8449" max="8449" width="2.140625" style="263" customWidth="1"/>
    <col min="8450" max="8450" width="8.7109375" style="263" customWidth="1"/>
    <col min="8451" max="8451" width="7.42578125" style="263" customWidth="1"/>
    <col min="8452" max="8452" width="2.140625" style="263" customWidth="1"/>
    <col min="8453" max="8453" width="5.5703125" style="263" customWidth="1"/>
    <col min="8454" max="8454" width="54.5703125" style="263" customWidth="1"/>
    <col min="8455" max="8455" width="17" style="263" customWidth="1"/>
    <col min="8456" max="8456" width="15.140625" style="263" customWidth="1"/>
    <col min="8457" max="8457" width="8.7109375" style="263" customWidth="1"/>
    <col min="8458" max="8458" width="7" style="263" customWidth="1"/>
    <col min="8459" max="8459" width="3.140625" style="263" customWidth="1"/>
    <col min="8460" max="8704" width="9.140625" style="263"/>
    <col min="8705" max="8705" width="2.140625" style="263" customWidth="1"/>
    <col min="8706" max="8706" width="8.7109375" style="263" customWidth="1"/>
    <col min="8707" max="8707" width="7.42578125" style="263" customWidth="1"/>
    <col min="8708" max="8708" width="2.140625" style="263" customWidth="1"/>
    <col min="8709" max="8709" width="5.5703125" style="263" customWidth="1"/>
    <col min="8710" max="8710" width="54.5703125" style="263" customWidth="1"/>
    <col min="8711" max="8711" width="17" style="263" customWidth="1"/>
    <col min="8712" max="8712" width="15.140625" style="263" customWidth="1"/>
    <col min="8713" max="8713" width="8.7109375" style="263" customWidth="1"/>
    <col min="8714" max="8714" width="7" style="263" customWidth="1"/>
    <col min="8715" max="8715" width="3.140625" style="263" customWidth="1"/>
    <col min="8716" max="8960" width="9.140625" style="263"/>
    <col min="8961" max="8961" width="2.140625" style="263" customWidth="1"/>
    <col min="8962" max="8962" width="8.7109375" style="263" customWidth="1"/>
    <col min="8963" max="8963" width="7.42578125" style="263" customWidth="1"/>
    <col min="8964" max="8964" width="2.140625" style="263" customWidth="1"/>
    <col min="8965" max="8965" width="5.5703125" style="263" customWidth="1"/>
    <col min="8966" max="8966" width="54.5703125" style="263" customWidth="1"/>
    <col min="8967" max="8967" width="17" style="263" customWidth="1"/>
    <col min="8968" max="8968" width="15.140625" style="263" customWidth="1"/>
    <col min="8969" max="8969" width="8.7109375" style="263" customWidth="1"/>
    <col min="8970" max="8970" width="7" style="263" customWidth="1"/>
    <col min="8971" max="8971" width="3.140625" style="263" customWidth="1"/>
    <col min="8972" max="9216" width="9.140625" style="263"/>
    <col min="9217" max="9217" width="2.140625" style="263" customWidth="1"/>
    <col min="9218" max="9218" width="8.7109375" style="263" customWidth="1"/>
    <col min="9219" max="9219" width="7.42578125" style="263" customWidth="1"/>
    <col min="9220" max="9220" width="2.140625" style="263" customWidth="1"/>
    <col min="9221" max="9221" width="5.5703125" style="263" customWidth="1"/>
    <col min="9222" max="9222" width="54.5703125" style="263" customWidth="1"/>
    <col min="9223" max="9223" width="17" style="263" customWidth="1"/>
    <col min="9224" max="9224" width="15.140625" style="263" customWidth="1"/>
    <col min="9225" max="9225" width="8.7109375" style="263" customWidth="1"/>
    <col min="9226" max="9226" width="7" style="263" customWidth="1"/>
    <col min="9227" max="9227" width="3.140625" style="263" customWidth="1"/>
    <col min="9228" max="9472" width="9.140625" style="263"/>
    <col min="9473" max="9473" width="2.140625" style="263" customWidth="1"/>
    <col min="9474" max="9474" width="8.7109375" style="263" customWidth="1"/>
    <col min="9475" max="9475" width="7.42578125" style="263" customWidth="1"/>
    <col min="9476" max="9476" width="2.140625" style="263" customWidth="1"/>
    <col min="9477" max="9477" width="5.5703125" style="263" customWidth="1"/>
    <col min="9478" max="9478" width="54.5703125" style="263" customWidth="1"/>
    <col min="9479" max="9479" width="17" style="263" customWidth="1"/>
    <col min="9480" max="9480" width="15.140625" style="263" customWidth="1"/>
    <col min="9481" max="9481" width="8.7109375" style="263" customWidth="1"/>
    <col min="9482" max="9482" width="7" style="263" customWidth="1"/>
    <col min="9483" max="9483" width="3.140625" style="263" customWidth="1"/>
    <col min="9484" max="9728" width="9.140625" style="263"/>
    <col min="9729" max="9729" width="2.140625" style="263" customWidth="1"/>
    <col min="9730" max="9730" width="8.7109375" style="263" customWidth="1"/>
    <col min="9731" max="9731" width="7.42578125" style="263" customWidth="1"/>
    <col min="9732" max="9732" width="2.140625" style="263" customWidth="1"/>
    <col min="9733" max="9733" width="5.5703125" style="263" customWidth="1"/>
    <col min="9734" max="9734" width="54.5703125" style="263" customWidth="1"/>
    <col min="9735" max="9735" width="17" style="263" customWidth="1"/>
    <col min="9736" max="9736" width="15.140625" style="263" customWidth="1"/>
    <col min="9737" max="9737" width="8.7109375" style="263" customWidth="1"/>
    <col min="9738" max="9738" width="7" style="263" customWidth="1"/>
    <col min="9739" max="9739" width="3.140625" style="263" customWidth="1"/>
    <col min="9740" max="9984" width="9.140625" style="263"/>
    <col min="9985" max="9985" width="2.140625" style="263" customWidth="1"/>
    <col min="9986" max="9986" width="8.7109375" style="263" customWidth="1"/>
    <col min="9987" max="9987" width="7.42578125" style="263" customWidth="1"/>
    <col min="9988" max="9988" width="2.140625" style="263" customWidth="1"/>
    <col min="9989" max="9989" width="5.5703125" style="263" customWidth="1"/>
    <col min="9990" max="9990" width="54.5703125" style="263" customWidth="1"/>
    <col min="9991" max="9991" width="17" style="263" customWidth="1"/>
    <col min="9992" max="9992" width="15.140625" style="263" customWidth="1"/>
    <col min="9993" max="9993" width="8.7109375" style="263" customWidth="1"/>
    <col min="9994" max="9994" width="7" style="263" customWidth="1"/>
    <col min="9995" max="9995" width="3.140625" style="263" customWidth="1"/>
    <col min="9996" max="10240" width="9.140625" style="263"/>
    <col min="10241" max="10241" width="2.140625" style="263" customWidth="1"/>
    <col min="10242" max="10242" width="8.7109375" style="263" customWidth="1"/>
    <col min="10243" max="10243" width="7.42578125" style="263" customWidth="1"/>
    <col min="10244" max="10244" width="2.140625" style="263" customWidth="1"/>
    <col min="10245" max="10245" width="5.5703125" style="263" customWidth="1"/>
    <col min="10246" max="10246" width="54.5703125" style="263" customWidth="1"/>
    <col min="10247" max="10247" width="17" style="263" customWidth="1"/>
    <col min="10248" max="10248" width="15.140625" style="263" customWidth="1"/>
    <col min="10249" max="10249" width="8.7109375" style="263" customWidth="1"/>
    <col min="10250" max="10250" width="7" style="263" customWidth="1"/>
    <col min="10251" max="10251" width="3.140625" style="263" customWidth="1"/>
    <col min="10252" max="10496" width="9.140625" style="263"/>
    <col min="10497" max="10497" width="2.140625" style="263" customWidth="1"/>
    <col min="10498" max="10498" width="8.7109375" style="263" customWidth="1"/>
    <col min="10499" max="10499" width="7.42578125" style="263" customWidth="1"/>
    <col min="10500" max="10500" width="2.140625" style="263" customWidth="1"/>
    <col min="10501" max="10501" width="5.5703125" style="263" customWidth="1"/>
    <col min="10502" max="10502" width="54.5703125" style="263" customWidth="1"/>
    <col min="10503" max="10503" width="17" style="263" customWidth="1"/>
    <col min="10504" max="10504" width="15.140625" style="263" customWidth="1"/>
    <col min="10505" max="10505" width="8.7109375" style="263" customWidth="1"/>
    <col min="10506" max="10506" width="7" style="263" customWidth="1"/>
    <col min="10507" max="10507" width="3.140625" style="263" customWidth="1"/>
    <col min="10508" max="10752" width="9.140625" style="263"/>
    <col min="10753" max="10753" width="2.140625" style="263" customWidth="1"/>
    <col min="10754" max="10754" width="8.7109375" style="263" customWidth="1"/>
    <col min="10755" max="10755" width="7.42578125" style="263" customWidth="1"/>
    <col min="10756" max="10756" width="2.140625" style="263" customWidth="1"/>
    <col min="10757" max="10757" width="5.5703125" style="263" customWidth="1"/>
    <col min="10758" max="10758" width="54.5703125" style="263" customWidth="1"/>
    <col min="10759" max="10759" width="17" style="263" customWidth="1"/>
    <col min="10760" max="10760" width="15.140625" style="263" customWidth="1"/>
    <col min="10761" max="10761" width="8.7109375" style="263" customWidth="1"/>
    <col min="10762" max="10762" width="7" style="263" customWidth="1"/>
    <col min="10763" max="10763" width="3.140625" style="263" customWidth="1"/>
    <col min="10764" max="11008" width="9.140625" style="263"/>
    <col min="11009" max="11009" width="2.140625" style="263" customWidth="1"/>
    <col min="11010" max="11010" width="8.7109375" style="263" customWidth="1"/>
    <col min="11011" max="11011" width="7.42578125" style="263" customWidth="1"/>
    <col min="11012" max="11012" width="2.140625" style="263" customWidth="1"/>
    <col min="11013" max="11013" width="5.5703125" style="263" customWidth="1"/>
    <col min="11014" max="11014" width="54.5703125" style="263" customWidth="1"/>
    <col min="11015" max="11015" width="17" style="263" customWidth="1"/>
    <col min="11016" max="11016" width="15.140625" style="263" customWidth="1"/>
    <col min="11017" max="11017" width="8.7109375" style="263" customWidth="1"/>
    <col min="11018" max="11018" width="7" style="263" customWidth="1"/>
    <col min="11019" max="11019" width="3.140625" style="263" customWidth="1"/>
    <col min="11020" max="11264" width="9.140625" style="263"/>
    <col min="11265" max="11265" width="2.140625" style="263" customWidth="1"/>
    <col min="11266" max="11266" width="8.7109375" style="263" customWidth="1"/>
    <col min="11267" max="11267" width="7.42578125" style="263" customWidth="1"/>
    <col min="11268" max="11268" width="2.140625" style="263" customWidth="1"/>
    <col min="11269" max="11269" width="5.5703125" style="263" customWidth="1"/>
    <col min="11270" max="11270" width="54.5703125" style="263" customWidth="1"/>
    <col min="11271" max="11271" width="17" style="263" customWidth="1"/>
    <col min="11272" max="11272" width="15.140625" style="263" customWidth="1"/>
    <col min="11273" max="11273" width="8.7109375" style="263" customWidth="1"/>
    <col min="11274" max="11274" width="7" style="263" customWidth="1"/>
    <col min="11275" max="11275" width="3.140625" style="263" customWidth="1"/>
    <col min="11276" max="11520" width="9.140625" style="263"/>
    <col min="11521" max="11521" width="2.140625" style="263" customWidth="1"/>
    <col min="11522" max="11522" width="8.7109375" style="263" customWidth="1"/>
    <col min="11523" max="11523" width="7.42578125" style="263" customWidth="1"/>
    <col min="11524" max="11524" width="2.140625" style="263" customWidth="1"/>
    <col min="11525" max="11525" width="5.5703125" style="263" customWidth="1"/>
    <col min="11526" max="11526" width="54.5703125" style="263" customWidth="1"/>
    <col min="11527" max="11527" width="17" style="263" customWidth="1"/>
    <col min="11528" max="11528" width="15.140625" style="263" customWidth="1"/>
    <col min="11529" max="11529" width="8.7109375" style="263" customWidth="1"/>
    <col min="11530" max="11530" width="7" style="263" customWidth="1"/>
    <col min="11531" max="11531" width="3.140625" style="263" customWidth="1"/>
    <col min="11532" max="11776" width="9.140625" style="263"/>
    <col min="11777" max="11777" width="2.140625" style="263" customWidth="1"/>
    <col min="11778" max="11778" width="8.7109375" style="263" customWidth="1"/>
    <col min="11779" max="11779" width="7.42578125" style="263" customWidth="1"/>
    <col min="11780" max="11780" width="2.140625" style="263" customWidth="1"/>
    <col min="11781" max="11781" width="5.5703125" style="263" customWidth="1"/>
    <col min="11782" max="11782" width="54.5703125" style="263" customWidth="1"/>
    <col min="11783" max="11783" width="17" style="263" customWidth="1"/>
    <col min="11784" max="11784" width="15.140625" style="263" customWidth="1"/>
    <col min="11785" max="11785" width="8.7109375" style="263" customWidth="1"/>
    <col min="11786" max="11786" width="7" style="263" customWidth="1"/>
    <col min="11787" max="11787" width="3.140625" style="263" customWidth="1"/>
    <col min="11788" max="12032" width="9.140625" style="263"/>
    <col min="12033" max="12033" width="2.140625" style="263" customWidth="1"/>
    <col min="12034" max="12034" width="8.7109375" style="263" customWidth="1"/>
    <col min="12035" max="12035" width="7.42578125" style="263" customWidth="1"/>
    <col min="12036" max="12036" width="2.140625" style="263" customWidth="1"/>
    <col min="12037" max="12037" width="5.5703125" style="263" customWidth="1"/>
    <col min="12038" max="12038" width="54.5703125" style="263" customWidth="1"/>
    <col min="12039" max="12039" width="17" style="263" customWidth="1"/>
    <col min="12040" max="12040" width="15.140625" style="263" customWidth="1"/>
    <col min="12041" max="12041" width="8.7109375" style="263" customWidth="1"/>
    <col min="12042" max="12042" width="7" style="263" customWidth="1"/>
    <col min="12043" max="12043" width="3.140625" style="263" customWidth="1"/>
    <col min="12044" max="12288" width="9.140625" style="263"/>
    <col min="12289" max="12289" width="2.140625" style="263" customWidth="1"/>
    <col min="12290" max="12290" width="8.7109375" style="263" customWidth="1"/>
    <col min="12291" max="12291" width="7.42578125" style="263" customWidth="1"/>
    <col min="12292" max="12292" width="2.140625" style="263" customWidth="1"/>
    <col min="12293" max="12293" width="5.5703125" style="263" customWidth="1"/>
    <col min="12294" max="12294" width="54.5703125" style="263" customWidth="1"/>
    <col min="12295" max="12295" width="17" style="263" customWidth="1"/>
    <col min="12296" max="12296" width="15.140625" style="263" customWidth="1"/>
    <col min="12297" max="12297" width="8.7109375" style="263" customWidth="1"/>
    <col min="12298" max="12298" width="7" style="263" customWidth="1"/>
    <col min="12299" max="12299" width="3.140625" style="263" customWidth="1"/>
    <col min="12300" max="12544" width="9.140625" style="263"/>
    <col min="12545" max="12545" width="2.140625" style="263" customWidth="1"/>
    <col min="12546" max="12546" width="8.7109375" style="263" customWidth="1"/>
    <col min="12547" max="12547" width="7.42578125" style="263" customWidth="1"/>
    <col min="12548" max="12548" width="2.140625" style="263" customWidth="1"/>
    <col min="12549" max="12549" width="5.5703125" style="263" customWidth="1"/>
    <col min="12550" max="12550" width="54.5703125" style="263" customWidth="1"/>
    <col min="12551" max="12551" width="17" style="263" customWidth="1"/>
    <col min="12552" max="12552" width="15.140625" style="263" customWidth="1"/>
    <col min="12553" max="12553" width="8.7109375" style="263" customWidth="1"/>
    <col min="12554" max="12554" width="7" style="263" customWidth="1"/>
    <col min="12555" max="12555" width="3.140625" style="263" customWidth="1"/>
    <col min="12556" max="12800" width="9.140625" style="263"/>
    <col min="12801" max="12801" width="2.140625" style="263" customWidth="1"/>
    <col min="12802" max="12802" width="8.7109375" style="263" customWidth="1"/>
    <col min="12803" max="12803" width="7.42578125" style="263" customWidth="1"/>
    <col min="12804" max="12804" width="2.140625" style="263" customWidth="1"/>
    <col min="12805" max="12805" width="5.5703125" style="263" customWidth="1"/>
    <col min="12806" max="12806" width="54.5703125" style="263" customWidth="1"/>
    <col min="12807" max="12807" width="17" style="263" customWidth="1"/>
    <col min="12808" max="12808" width="15.140625" style="263" customWidth="1"/>
    <col min="12809" max="12809" width="8.7109375" style="263" customWidth="1"/>
    <col min="12810" max="12810" width="7" style="263" customWidth="1"/>
    <col min="12811" max="12811" width="3.140625" style="263" customWidth="1"/>
    <col min="12812" max="13056" width="9.140625" style="263"/>
    <col min="13057" max="13057" width="2.140625" style="263" customWidth="1"/>
    <col min="13058" max="13058" width="8.7109375" style="263" customWidth="1"/>
    <col min="13059" max="13059" width="7.42578125" style="263" customWidth="1"/>
    <col min="13060" max="13060" width="2.140625" style="263" customWidth="1"/>
    <col min="13061" max="13061" width="5.5703125" style="263" customWidth="1"/>
    <col min="13062" max="13062" width="54.5703125" style="263" customWidth="1"/>
    <col min="13063" max="13063" width="17" style="263" customWidth="1"/>
    <col min="13064" max="13064" width="15.140625" style="263" customWidth="1"/>
    <col min="13065" max="13065" width="8.7109375" style="263" customWidth="1"/>
    <col min="13066" max="13066" width="7" style="263" customWidth="1"/>
    <col min="13067" max="13067" width="3.140625" style="263" customWidth="1"/>
    <col min="13068" max="13312" width="9.140625" style="263"/>
    <col min="13313" max="13313" width="2.140625" style="263" customWidth="1"/>
    <col min="13314" max="13314" width="8.7109375" style="263" customWidth="1"/>
    <col min="13315" max="13315" width="7.42578125" style="263" customWidth="1"/>
    <col min="13316" max="13316" width="2.140625" style="263" customWidth="1"/>
    <col min="13317" max="13317" width="5.5703125" style="263" customWidth="1"/>
    <col min="13318" max="13318" width="54.5703125" style="263" customWidth="1"/>
    <col min="13319" max="13319" width="17" style="263" customWidth="1"/>
    <col min="13320" max="13320" width="15.140625" style="263" customWidth="1"/>
    <col min="13321" max="13321" width="8.7109375" style="263" customWidth="1"/>
    <col min="13322" max="13322" width="7" style="263" customWidth="1"/>
    <col min="13323" max="13323" width="3.140625" style="263" customWidth="1"/>
    <col min="13324" max="13568" width="9.140625" style="263"/>
    <col min="13569" max="13569" width="2.140625" style="263" customWidth="1"/>
    <col min="13570" max="13570" width="8.7109375" style="263" customWidth="1"/>
    <col min="13571" max="13571" width="7.42578125" style="263" customWidth="1"/>
    <col min="13572" max="13572" width="2.140625" style="263" customWidth="1"/>
    <col min="13573" max="13573" width="5.5703125" style="263" customWidth="1"/>
    <col min="13574" max="13574" width="54.5703125" style="263" customWidth="1"/>
    <col min="13575" max="13575" width="17" style="263" customWidth="1"/>
    <col min="13576" max="13576" width="15.140625" style="263" customWidth="1"/>
    <col min="13577" max="13577" width="8.7109375" style="263" customWidth="1"/>
    <col min="13578" max="13578" width="7" style="263" customWidth="1"/>
    <col min="13579" max="13579" width="3.140625" style="263" customWidth="1"/>
    <col min="13580" max="13824" width="9.140625" style="263"/>
    <col min="13825" max="13825" width="2.140625" style="263" customWidth="1"/>
    <col min="13826" max="13826" width="8.7109375" style="263" customWidth="1"/>
    <col min="13827" max="13827" width="7.42578125" style="263" customWidth="1"/>
    <col min="13828" max="13828" width="2.140625" style="263" customWidth="1"/>
    <col min="13829" max="13829" width="5.5703125" style="263" customWidth="1"/>
    <col min="13830" max="13830" width="54.5703125" style="263" customWidth="1"/>
    <col min="13831" max="13831" width="17" style="263" customWidth="1"/>
    <col min="13832" max="13832" width="15.140625" style="263" customWidth="1"/>
    <col min="13833" max="13833" width="8.7109375" style="263" customWidth="1"/>
    <col min="13834" max="13834" width="7" style="263" customWidth="1"/>
    <col min="13835" max="13835" width="3.140625" style="263" customWidth="1"/>
    <col min="13836" max="14080" width="9.140625" style="263"/>
    <col min="14081" max="14081" width="2.140625" style="263" customWidth="1"/>
    <col min="14082" max="14082" width="8.7109375" style="263" customWidth="1"/>
    <col min="14083" max="14083" width="7.42578125" style="263" customWidth="1"/>
    <col min="14084" max="14084" width="2.140625" style="263" customWidth="1"/>
    <col min="14085" max="14085" width="5.5703125" style="263" customWidth="1"/>
    <col min="14086" max="14086" width="54.5703125" style="263" customWidth="1"/>
    <col min="14087" max="14087" width="17" style="263" customWidth="1"/>
    <col min="14088" max="14088" width="15.140625" style="263" customWidth="1"/>
    <col min="14089" max="14089" width="8.7109375" style="263" customWidth="1"/>
    <col min="14090" max="14090" width="7" style="263" customWidth="1"/>
    <col min="14091" max="14091" width="3.140625" style="263" customWidth="1"/>
    <col min="14092" max="14336" width="9.140625" style="263"/>
    <col min="14337" max="14337" width="2.140625" style="263" customWidth="1"/>
    <col min="14338" max="14338" width="8.7109375" style="263" customWidth="1"/>
    <col min="14339" max="14339" width="7.42578125" style="263" customWidth="1"/>
    <col min="14340" max="14340" width="2.140625" style="263" customWidth="1"/>
    <col min="14341" max="14341" width="5.5703125" style="263" customWidth="1"/>
    <col min="14342" max="14342" width="54.5703125" style="263" customWidth="1"/>
    <col min="14343" max="14343" width="17" style="263" customWidth="1"/>
    <col min="14344" max="14344" width="15.140625" style="263" customWidth="1"/>
    <col min="14345" max="14345" width="8.7109375" style="263" customWidth="1"/>
    <col min="14346" max="14346" width="7" style="263" customWidth="1"/>
    <col min="14347" max="14347" width="3.140625" style="263" customWidth="1"/>
    <col min="14348" max="14592" width="9.140625" style="263"/>
    <col min="14593" max="14593" width="2.140625" style="263" customWidth="1"/>
    <col min="14594" max="14594" width="8.7109375" style="263" customWidth="1"/>
    <col min="14595" max="14595" width="7.42578125" style="263" customWidth="1"/>
    <col min="14596" max="14596" width="2.140625" style="263" customWidth="1"/>
    <col min="14597" max="14597" width="5.5703125" style="263" customWidth="1"/>
    <col min="14598" max="14598" width="54.5703125" style="263" customWidth="1"/>
    <col min="14599" max="14599" width="17" style="263" customWidth="1"/>
    <col min="14600" max="14600" width="15.140625" style="263" customWidth="1"/>
    <col min="14601" max="14601" width="8.7109375" style="263" customWidth="1"/>
    <col min="14602" max="14602" width="7" style="263" customWidth="1"/>
    <col min="14603" max="14603" width="3.140625" style="263" customWidth="1"/>
    <col min="14604" max="14848" width="9.140625" style="263"/>
    <col min="14849" max="14849" width="2.140625" style="263" customWidth="1"/>
    <col min="14850" max="14850" width="8.7109375" style="263" customWidth="1"/>
    <col min="14851" max="14851" width="7.42578125" style="263" customWidth="1"/>
    <col min="14852" max="14852" width="2.140625" style="263" customWidth="1"/>
    <col min="14853" max="14853" width="5.5703125" style="263" customWidth="1"/>
    <col min="14854" max="14854" width="54.5703125" style="263" customWidth="1"/>
    <col min="14855" max="14855" width="17" style="263" customWidth="1"/>
    <col min="14856" max="14856" width="15.140625" style="263" customWidth="1"/>
    <col min="14857" max="14857" width="8.7109375" style="263" customWidth="1"/>
    <col min="14858" max="14858" width="7" style="263" customWidth="1"/>
    <col min="14859" max="14859" width="3.140625" style="263" customWidth="1"/>
    <col min="14860" max="15104" width="9.140625" style="263"/>
    <col min="15105" max="15105" width="2.140625" style="263" customWidth="1"/>
    <col min="15106" max="15106" width="8.7109375" style="263" customWidth="1"/>
    <col min="15107" max="15107" width="7.42578125" style="263" customWidth="1"/>
    <col min="15108" max="15108" width="2.140625" style="263" customWidth="1"/>
    <col min="15109" max="15109" width="5.5703125" style="263" customWidth="1"/>
    <col min="15110" max="15110" width="54.5703125" style="263" customWidth="1"/>
    <col min="15111" max="15111" width="17" style="263" customWidth="1"/>
    <col min="15112" max="15112" width="15.140625" style="263" customWidth="1"/>
    <col min="15113" max="15113" width="8.7109375" style="263" customWidth="1"/>
    <col min="15114" max="15114" width="7" style="263" customWidth="1"/>
    <col min="15115" max="15115" width="3.140625" style="263" customWidth="1"/>
    <col min="15116" max="15360" width="9.140625" style="263"/>
    <col min="15361" max="15361" width="2.140625" style="263" customWidth="1"/>
    <col min="15362" max="15362" width="8.7109375" style="263" customWidth="1"/>
    <col min="15363" max="15363" width="7.42578125" style="263" customWidth="1"/>
    <col min="15364" max="15364" width="2.140625" style="263" customWidth="1"/>
    <col min="15365" max="15365" width="5.5703125" style="263" customWidth="1"/>
    <col min="15366" max="15366" width="54.5703125" style="263" customWidth="1"/>
    <col min="15367" max="15367" width="17" style="263" customWidth="1"/>
    <col min="15368" max="15368" width="15.140625" style="263" customWidth="1"/>
    <col min="15369" max="15369" width="8.7109375" style="263" customWidth="1"/>
    <col min="15370" max="15370" width="7" style="263" customWidth="1"/>
    <col min="15371" max="15371" width="3.140625" style="263" customWidth="1"/>
    <col min="15372" max="15616" width="9.140625" style="263"/>
    <col min="15617" max="15617" width="2.140625" style="263" customWidth="1"/>
    <col min="15618" max="15618" width="8.7109375" style="263" customWidth="1"/>
    <col min="15619" max="15619" width="7.42578125" style="263" customWidth="1"/>
    <col min="15620" max="15620" width="2.140625" style="263" customWidth="1"/>
    <col min="15621" max="15621" width="5.5703125" style="263" customWidth="1"/>
    <col min="15622" max="15622" width="54.5703125" style="263" customWidth="1"/>
    <col min="15623" max="15623" width="17" style="263" customWidth="1"/>
    <col min="15624" max="15624" width="15.140625" style="263" customWidth="1"/>
    <col min="15625" max="15625" width="8.7109375" style="263" customWidth="1"/>
    <col min="15626" max="15626" width="7" style="263" customWidth="1"/>
    <col min="15627" max="15627" width="3.140625" style="263" customWidth="1"/>
    <col min="15628" max="15872" width="9.140625" style="263"/>
    <col min="15873" max="15873" width="2.140625" style="263" customWidth="1"/>
    <col min="15874" max="15874" width="8.7109375" style="263" customWidth="1"/>
    <col min="15875" max="15875" width="7.42578125" style="263" customWidth="1"/>
    <col min="15876" max="15876" width="2.140625" style="263" customWidth="1"/>
    <col min="15877" max="15877" width="5.5703125" style="263" customWidth="1"/>
    <col min="15878" max="15878" width="54.5703125" style="263" customWidth="1"/>
    <col min="15879" max="15879" width="17" style="263" customWidth="1"/>
    <col min="15880" max="15880" width="15.140625" style="263" customWidth="1"/>
    <col min="15881" max="15881" width="8.7109375" style="263" customWidth="1"/>
    <col min="15882" max="15882" width="7" style="263" customWidth="1"/>
    <col min="15883" max="15883" width="3.140625" style="263" customWidth="1"/>
    <col min="15884" max="16128" width="9.140625" style="263"/>
    <col min="16129" max="16129" width="2.140625" style="263" customWidth="1"/>
    <col min="16130" max="16130" width="8.7109375" style="263" customWidth="1"/>
    <col min="16131" max="16131" width="7.42578125" style="263" customWidth="1"/>
    <col min="16132" max="16132" width="2.140625" style="263" customWidth="1"/>
    <col min="16133" max="16133" width="5.5703125" style="263" customWidth="1"/>
    <col min="16134" max="16134" width="54.5703125" style="263" customWidth="1"/>
    <col min="16135" max="16135" width="17" style="263" customWidth="1"/>
    <col min="16136" max="16136" width="15.140625" style="263" customWidth="1"/>
    <col min="16137" max="16137" width="8.7109375" style="263" customWidth="1"/>
    <col min="16138" max="16138" width="7" style="263" customWidth="1"/>
    <col min="16139" max="16139" width="3.140625" style="263" customWidth="1"/>
    <col min="16140" max="16384" width="9.140625" style="263"/>
  </cols>
  <sheetData>
    <row r="1" spans="1:11" ht="46.5" customHeight="1">
      <c r="A1" s="414" t="s">
        <v>739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1" ht="34.9" customHeight="1">
      <c r="B2" s="344" t="s">
        <v>857</v>
      </c>
      <c r="C2" s="342"/>
      <c r="D2" s="342"/>
      <c r="E2" s="342"/>
      <c r="F2" s="342"/>
      <c r="G2" s="342"/>
      <c r="H2" s="342"/>
      <c r="I2" s="342"/>
      <c r="J2" s="342"/>
      <c r="K2" s="342"/>
    </row>
    <row r="3" spans="1:11" ht="17.100000000000001" customHeight="1">
      <c r="B3" s="434" t="s">
        <v>740</v>
      </c>
      <c r="C3" s="434"/>
      <c r="D3" s="434"/>
      <c r="E3" s="435" t="s">
        <v>741</v>
      </c>
      <c r="F3" s="435"/>
      <c r="G3" s="435"/>
      <c r="H3" s="435"/>
      <c r="I3" s="435"/>
      <c r="J3" s="435"/>
    </row>
    <row r="4" spans="1:11" ht="5.45" customHeight="1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</row>
    <row r="5" spans="1:11" ht="17.100000000000001" customHeight="1">
      <c r="B5" s="260" t="s">
        <v>3</v>
      </c>
      <c r="C5" s="260" t="s">
        <v>189</v>
      </c>
      <c r="D5" s="343" t="s">
        <v>231</v>
      </c>
      <c r="E5" s="343"/>
      <c r="F5" s="260" t="s">
        <v>67</v>
      </c>
      <c r="G5" s="260" t="s">
        <v>232</v>
      </c>
      <c r="H5" s="260" t="s">
        <v>233</v>
      </c>
      <c r="I5" s="343" t="s">
        <v>234</v>
      </c>
      <c r="J5" s="343"/>
    </row>
    <row r="6" spans="1:11" ht="17.100000000000001" customHeight="1">
      <c r="B6" s="213" t="s">
        <v>235</v>
      </c>
      <c r="C6" s="213"/>
      <c r="D6" s="431"/>
      <c r="E6" s="431"/>
      <c r="F6" s="214" t="s">
        <v>193</v>
      </c>
      <c r="G6" s="261" t="s">
        <v>243</v>
      </c>
      <c r="H6" s="261" t="s">
        <v>246</v>
      </c>
      <c r="I6" s="340" t="s">
        <v>242</v>
      </c>
      <c r="J6" s="340"/>
    </row>
    <row r="7" spans="1:11" ht="17.100000000000001" customHeight="1">
      <c r="B7" s="216"/>
      <c r="C7" s="217" t="s">
        <v>239</v>
      </c>
      <c r="D7" s="432"/>
      <c r="E7" s="432"/>
      <c r="F7" s="219" t="s">
        <v>194</v>
      </c>
      <c r="G7" s="262" t="s">
        <v>243</v>
      </c>
      <c r="H7" s="262" t="s">
        <v>246</v>
      </c>
      <c r="I7" s="335" t="s">
        <v>242</v>
      </c>
      <c r="J7" s="335"/>
    </row>
    <row r="8" spans="1:11" ht="38.25" customHeight="1">
      <c r="B8" s="221"/>
      <c r="C8" s="221"/>
      <c r="D8" s="433" t="s">
        <v>55</v>
      </c>
      <c r="E8" s="433"/>
      <c r="F8" s="223" t="s">
        <v>245</v>
      </c>
      <c r="G8" s="259" t="s">
        <v>243</v>
      </c>
      <c r="H8" s="259" t="s">
        <v>246</v>
      </c>
      <c r="I8" s="336" t="s">
        <v>242</v>
      </c>
      <c r="J8" s="336"/>
    </row>
    <row r="9" spans="1:11" ht="17.100000000000001" customHeight="1">
      <c r="B9" s="213" t="s">
        <v>258</v>
      </c>
      <c r="C9" s="213"/>
      <c r="D9" s="431"/>
      <c r="E9" s="431"/>
      <c r="F9" s="214" t="s">
        <v>259</v>
      </c>
      <c r="G9" s="261" t="s">
        <v>742</v>
      </c>
      <c r="H9" s="261" t="s">
        <v>242</v>
      </c>
      <c r="I9" s="340" t="s">
        <v>742</v>
      </c>
      <c r="J9" s="340"/>
    </row>
    <row r="10" spans="1:11" ht="17.100000000000001" customHeight="1">
      <c r="B10" s="216"/>
      <c r="C10" s="217" t="s">
        <v>263</v>
      </c>
      <c r="D10" s="432"/>
      <c r="E10" s="432"/>
      <c r="F10" s="219" t="s">
        <v>264</v>
      </c>
      <c r="G10" s="262" t="s">
        <v>742</v>
      </c>
      <c r="H10" s="262" t="s">
        <v>242</v>
      </c>
      <c r="I10" s="335" t="s">
        <v>742</v>
      </c>
      <c r="J10" s="335"/>
    </row>
    <row r="11" spans="1:11" ht="30.2" customHeight="1">
      <c r="B11" s="221"/>
      <c r="C11" s="221"/>
      <c r="D11" s="433" t="s">
        <v>743</v>
      </c>
      <c r="E11" s="433"/>
      <c r="F11" s="223" t="s">
        <v>744</v>
      </c>
      <c r="G11" s="259" t="s">
        <v>742</v>
      </c>
      <c r="H11" s="259" t="s">
        <v>242</v>
      </c>
      <c r="I11" s="336" t="s">
        <v>742</v>
      </c>
      <c r="J11" s="336"/>
    </row>
    <row r="12" spans="1:11" ht="17.100000000000001" customHeight="1">
      <c r="B12" s="213" t="s">
        <v>295</v>
      </c>
      <c r="C12" s="213"/>
      <c r="D12" s="431"/>
      <c r="E12" s="431"/>
      <c r="F12" s="214" t="s">
        <v>296</v>
      </c>
      <c r="G12" s="261" t="s">
        <v>304</v>
      </c>
      <c r="H12" s="261" t="s">
        <v>298</v>
      </c>
      <c r="I12" s="340" t="s">
        <v>242</v>
      </c>
      <c r="J12" s="340"/>
    </row>
    <row r="13" spans="1:11" ht="17.100000000000001" customHeight="1">
      <c r="B13" s="216"/>
      <c r="C13" s="217" t="s">
        <v>300</v>
      </c>
      <c r="D13" s="432"/>
      <c r="E13" s="432"/>
      <c r="F13" s="219" t="s">
        <v>301</v>
      </c>
      <c r="G13" s="262" t="s">
        <v>304</v>
      </c>
      <c r="H13" s="262" t="s">
        <v>298</v>
      </c>
      <c r="I13" s="335" t="s">
        <v>242</v>
      </c>
      <c r="J13" s="335"/>
    </row>
    <row r="14" spans="1:11" ht="38.25" customHeight="1">
      <c r="B14" s="221"/>
      <c r="C14" s="221"/>
      <c r="D14" s="433" t="s">
        <v>55</v>
      </c>
      <c r="E14" s="433"/>
      <c r="F14" s="223" t="s">
        <v>245</v>
      </c>
      <c r="G14" s="259" t="s">
        <v>304</v>
      </c>
      <c r="H14" s="259" t="s">
        <v>298</v>
      </c>
      <c r="I14" s="336" t="s">
        <v>242</v>
      </c>
      <c r="J14" s="336"/>
    </row>
    <row r="15" spans="1:11" ht="17.100000000000001" customHeight="1">
      <c r="B15" s="213" t="s">
        <v>305</v>
      </c>
      <c r="C15" s="213"/>
      <c r="D15" s="431"/>
      <c r="E15" s="431"/>
      <c r="F15" s="214" t="s">
        <v>197</v>
      </c>
      <c r="G15" s="261" t="s">
        <v>745</v>
      </c>
      <c r="H15" s="261" t="s">
        <v>242</v>
      </c>
      <c r="I15" s="340" t="s">
        <v>745</v>
      </c>
      <c r="J15" s="340"/>
    </row>
    <row r="16" spans="1:11" ht="17.100000000000001" customHeight="1">
      <c r="B16" s="216"/>
      <c r="C16" s="217" t="s">
        <v>746</v>
      </c>
      <c r="D16" s="432"/>
      <c r="E16" s="432"/>
      <c r="F16" s="219" t="s">
        <v>747</v>
      </c>
      <c r="G16" s="262" t="s">
        <v>748</v>
      </c>
      <c r="H16" s="262" t="s">
        <v>242</v>
      </c>
      <c r="I16" s="335" t="s">
        <v>748</v>
      </c>
      <c r="J16" s="335"/>
    </row>
    <row r="17" spans="2:12" ht="30.2" customHeight="1">
      <c r="B17" s="221"/>
      <c r="C17" s="221"/>
      <c r="D17" s="433" t="s">
        <v>749</v>
      </c>
      <c r="E17" s="433"/>
      <c r="F17" s="223" t="s">
        <v>750</v>
      </c>
      <c r="G17" s="259" t="s">
        <v>748</v>
      </c>
      <c r="H17" s="259" t="s">
        <v>242</v>
      </c>
      <c r="I17" s="336" t="s">
        <v>748</v>
      </c>
      <c r="J17" s="336"/>
    </row>
    <row r="18" spans="2:12" ht="17.100000000000001" customHeight="1">
      <c r="B18" s="216"/>
      <c r="C18" s="217" t="s">
        <v>322</v>
      </c>
      <c r="D18" s="432"/>
      <c r="E18" s="432"/>
      <c r="F18" s="219" t="s">
        <v>323</v>
      </c>
      <c r="G18" s="262" t="s">
        <v>324</v>
      </c>
      <c r="H18" s="262" t="s">
        <v>242</v>
      </c>
      <c r="I18" s="335" t="s">
        <v>324</v>
      </c>
      <c r="J18" s="335"/>
    </row>
    <row r="19" spans="2:12" ht="30.2" customHeight="1">
      <c r="B19" s="221"/>
      <c r="C19" s="221"/>
      <c r="D19" s="433" t="s">
        <v>749</v>
      </c>
      <c r="E19" s="433"/>
      <c r="F19" s="223" t="s">
        <v>750</v>
      </c>
      <c r="G19" s="259" t="s">
        <v>324</v>
      </c>
      <c r="H19" s="259" t="s">
        <v>242</v>
      </c>
      <c r="I19" s="336" t="s">
        <v>324</v>
      </c>
      <c r="J19" s="336"/>
    </row>
    <row r="20" spans="2:12" ht="17.100000000000001" customHeight="1">
      <c r="B20" s="213" t="s">
        <v>329</v>
      </c>
      <c r="C20" s="213"/>
      <c r="D20" s="431"/>
      <c r="E20" s="431"/>
      <c r="F20" s="214" t="s">
        <v>330</v>
      </c>
      <c r="G20" s="261" t="s">
        <v>343</v>
      </c>
      <c r="H20" s="261" t="s">
        <v>242</v>
      </c>
      <c r="I20" s="340" t="s">
        <v>343</v>
      </c>
      <c r="J20" s="340"/>
    </row>
    <row r="21" spans="2:12" ht="17.100000000000001" customHeight="1">
      <c r="B21" s="216"/>
      <c r="C21" s="217" t="s">
        <v>341</v>
      </c>
      <c r="D21" s="432"/>
      <c r="E21" s="432"/>
      <c r="F21" s="219" t="s">
        <v>342</v>
      </c>
      <c r="G21" s="262" t="s">
        <v>343</v>
      </c>
      <c r="H21" s="262" t="s">
        <v>242</v>
      </c>
      <c r="I21" s="335" t="s">
        <v>343</v>
      </c>
      <c r="J21" s="335"/>
    </row>
    <row r="22" spans="2:12" ht="17.100000000000001" customHeight="1">
      <c r="B22" s="221"/>
      <c r="C22" s="221"/>
      <c r="D22" s="433" t="s">
        <v>346</v>
      </c>
      <c r="E22" s="433"/>
      <c r="F22" s="223" t="s">
        <v>347</v>
      </c>
      <c r="G22" s="259" t="s">
        <v>242</v>
      </c>
      <c r="H22" s="259" t="s">
        <v>242</v>
      </c>
      <c r="I22" s="336" t="s">
        <v>242</v>
      </c>
      <c r="J22" s="336"/>
    </row>
    <row r="23" spans="2:12" ht="17.100000000000001" customHeight="1">
      <c r="B23" s="221"/>
      <c r="C23" s="221"/>
      <c r="D23" s="433" t="s">
        <v>349</v>
      </c>
      <c r="E23" s="433"/>
      <c r="F23" s="223" t="s">
        <v>347</v>
      </c>
      <c r="G23" s="259" t="s">
        <v>242</v>
      </c>
      <c r="H23" s="259" t="s">
        <v>242</v>
      </c>
      <c r="I23" s="336" t="s">
        <v>242</v>
      </c>
      <c r="J23" s="336"/>
    </row>
    <row r="24" spans="2:12" ht="30.2" customHeight="1">
      <c r="B24" s="221"/>
      <c r="C24" s="221"/>
      <c r="D24" s="433" t="s">
        <v>751</v>
      </c>
      <c r="E24" s="433"/>
      <c r="F24" s="223" t="s">
        <v>750</v>
      </c>
      <c r="G24" s="259" t="s">
        <v>752</v>
      </c>
      <c r="H24" s="259" t="s">
        <v>242</v>
      </c>
      <c r="I24" s="336" t="s">
        <v>752</v>
      </c>
      <c r="J24" s="336"/>
    </row>
    <row r="25" spans="2:12" ht="30.2" customHeight="1">
      <c r="B25" s="221"/>
      <c r="C25" s="221"/>
      <c r="D25" s="433" t="s">
        <v>753</v>
      </c>
      <c r="E25" s="433"/>
      <c r="F25" s="223" t="s">
        <v>750</v>
      </c>
      <c r="G25" s="259" t="s">
        <v>754</v>
      </c>
      <c r="H25" s="259" t="s">
        <v>242</v>
      </c>
      <c r="I25" s="336" t="s">
        <v>754</v>
      </c>
      <c r="J25" s="336"/>
    </row>
    <row r="26" spans="2:12" ht="17.100000000000001" customHeight="1">
      <c r="B26" s="213" t="s">
        <v>351</v>
      </c>
      <c r="C26" s="213"/>
      <c r="D26" s="431"/>
      <c r="E26" s="431"/>
      <c r="F26" s="214" t="s">
        <v>352</v>
      </c>
      <c r="G26" s="261" t="s">
        <v>755</v>
      </c>
      <c r="H26" s="261" t="s">
        <v>242</v>
      </c>
      <c r="I26" s="340" t="s">
        <v>755</v>
      </c>
      <c r="J26" s="340"/>
    </row>
    <row r="27" spans="2:12" ht="17.100000000000001" customHeight="1">
      <c r="B27" s="216"/>
      <c r="C27" s="217" t="s">
        <v>756</v>
      </c>
      <c r="D27" s="432"/>
      <c r="E27" s="432"/>
      <c r="F27" s="219" t="s">
        <v>757</v>
      </c>
      <c r="G27" s="262" t="s">
        <v>755</v>
      </c>
      <c r="H27" s="262" t="s">
        <v>242</v>
      </c>
      <c r="I27" s="335" t="s">
        <v>755</v>
      </c>
      <c r="J27" s="335"/>
    </row>
    <row r="28" spans="2:12" ht="41.25" customHeight="1">
      <c r="B28" s="221"/>
      <c r="C28" s="221"/>
      <c r="D28" s="433" t="s">
        <v>758</v>
      </c>
      <c r="E28" s="433"/>
      <c r="F28" s="223" t="s">
        <v>759</v>
      </c>
      <c r="G28" s="259" t="s">
        <v>755</v>
      </c>
      <c r="H28" s="259" t="s">
        <v>242</v>
      </c>
      <c r="I28" s="336" t="s">
        <v>755</v>
      </c>
      <c r="J28" s="336"/>
    </row>
    <row r="29" spans="2:12" ht="5.45" customHeight="1">
      <c r="B29" s="337"/>
      <c r="C29" s="337"/>
      <c r="D29" s="333"/>
      <c r="E29" s="333"/>
      <c r="F29" s="333"/>
      <c r="G29" s="333"/>
      <c r="H29" s="333"/>
      <c r="I29" s="333"/>
      <c r="J29" s="333"/>
      <c r="K29" s="333"/>
    </row>
    <row r="30" spans="2:12" ht="15.75" customHeight="1">
      <c r="B30" s="345" t="s">
        <v>373</v>
      </c>
      <c r="C30" s="345"/>
      <c r="D30" s="345"/>
      <c r="E30" s="345"/>
      <c r="F30" s="345"/>
      <c r="G30" s="265" t="s">
        <v>760</v>
      </c>
      <c r="H30" s="265" t="s">
        <v>761</v>
      </c>
      <c r="I30" s="436" t="s">
        <v>762</v>
      </c>
      <c r="J30" s="436"/>
    </row>
    <row r="31" spans="2:12">
      <c r="B31" s="434" t="s">
        <v>740</v>
      </c>
      <c r="C31" s="434"/>
      <c r="D31" s="434"/>
      <c r="E31" s="435" t="s">
        <v>763</v>
      </c>
      <c r="F31" s="435"/>
      <c r="G31" s="435"/>
      <c r="H31" s="435"/>
      <c r="I31" s="435"/>
      <c r="J31" s="435"/>
      <c r="K31" s="333"/>
      <c r="L31" s="333"/>
    </row>
    <row r="32" spans="2:12" ht="25.5">
      <c r="B32" s="260" t="s">
        <v>3</v>
      </c>
      <c r="C32" s="260" t="s">
        <v>4</v>
      </c>
      <c r="D32" s="343" t="s">
        <v>764</v>
      </c>
      <c r="E32" s="343"/>
      <c r="F32" s="260" t="s">
        <v>67</v>
      </c>
      <c r="G32" s="260" t="s">
        <v>232</v>
      </c>
      <c r="H32" s="260" t="s">
        <v>233</v>
      </c>
      <c r="I32" s="343" t="s">
        <v>234</v>
      </c>
      <c r="J32" s="343"/>
      <c r="K32" s="333"/>
      <c r="L32" s="333"/>
    </row>
    <row r="33" spans="2:12">
      <c r="B33" s="213" t="s">
        <v>235</v>
      </c>
      <c r="C33" s="213"/>
      <c r="D33" s="431"/>
      <c r="E33" s="431"/>
      <c r="F33" s="214" t="s">
        <v>193</v>
      </c>
      <c r="G33" s="261" t="s">
        <v>243</v>
      </c>
      <c r="H33" s="261" t="s">
        <v>246</v>
      </c>
      <c r="I33" s="340" t="s">
        <v>242</v>
      </c>
      <c r="J33" s="340"/>
      <c r="K33" s="333"/>
      <c r="L33" s="333"/>
    </row>
    <row r="34" spans="2:12" ht="15">
      <c r="B34" s="216"/>
      <c r="C34" s="217" t="s">
        <v>239</v>
      </c>
      <c r="D34" s="432"/>
      <c r="E34" s="432"/>
      <c r="F34" s="219" t="s">
        <v>194</v>
      </c>
      <c r="G34" s="262" t="s">
        <v>243</v>
      </c>
      <c r="H34" s="262" t="s">
        <v>246</v>
      </c>
      <c r="I34" s="335" t="s">
        <v>242</v>
      </c>
      <c r="J34" s="335"/>
      <c r="K34" s="333"/>
      <c r="L34" s="333"/>
    </row>
    <row r="35" spans="2:12">
      <c r="B35" s="221"/>
      <c r="C35" s="221"/>
      <c r="D35" s="433" t="s">
        <v>34</v>
      </c>
      <c r="E35" s="433"/>
      <c r="F35" s="223" t="s">
        <v>196</v>
      </c>
      <c r="G35" s="259" t="s">
        <v>243</v>
      </c>
      <c r="H35" s="259" t="s">
        <v>246</v>
      </c>
      <c r="I35" s="336" t="s">
        <v>242</v>
      </c>
      <c r="J35" s="336"/>
      <c r="K35" s="333"/>
      <c r="L35" s="333"/>
    </row>
    <row r="36" spans="2:12">
      <c r="B36" s="213" t="s">
        <v>258</v>
      </c>
      <c r="C36" s="213"/>
      <c r="D36" s="431"/>
      <c r="E36" s="431"/>
      <c r="F36" s="214" t="s">
        <v>259</v>
      </c>
      <c r="G36" s="261" t="s">
        <v>742</v>
      </c>
      <c r="H36" s="261" t="s">
        <v>242</v>
      </c>
      <c r="I36" s="340" t="s">
        <v>742</v>
      </c>
      <c r="J36" s="340"/>
      <c r="K36" s="333"/>
      <c r="L36" s="333"/>
    </row>
    <row r="37" spans="2:12" ht="15">
      <c r="B37" s="216"/>
      <c r="C37" s="217" t="s">
        <v>263</v>
      </c>
      <c r="D37" s="432"/>
      <c r="E37" s="432"/>
      <c r="F37" s="219" t="s">
        <v>264</v>
      </c>
      <c r="G37" s="262" t="s">
        <v>742</v>
      </c>
      <c r="H37" s="262" t="s">
        <v>242</v>
      </c>
      <c r="I37" s="335" t="s">
        <v>742</v>
      </c>
      <c r="J37" s="335"/>
      <c r="K37" s="333"/>
      <c r="L37" s="333"/>
    </row>
    <row r="38" spans="2:12">
      <c r="B38" s="221"/>
      <c r="C38" s="221"/>
      <c r="D38" s="433" t="s">
        <v>203</v>
      </c>
      <c r="E38" s="433"/>
      <c r="F38" s="223" t="s">
        <v>204</v>
      </c>
      <c r="G38" s="259" t="s">
        <v>765</v>
      </c>
      <c r="H38" s="259" t="s">
        <v>242</v>
      </c>
      <c r="I38" s="336" t="s">
        <v>765</v>
      </c>
      <c r="J38" s="336"/>
      <c r="K38" s="333"/>
      <c r="L38" s="333"/>
    </row>
    <row r="39" spans="2:12">
      <c r="B39" s="221"/>
      <c r="C39" s="221"/>
      <c r="D39" s="433" t="s">
        <v>205</v>
      </c>
      <c r="E39" s="433"/>
      <c r="F39" s="223" t="s">
        <v>537</v>
      </c>
      <c r="G39" s="259" t="s">
        <v>766</v>
      </c>
      <c r="H39" s="259" t="s">
        <v>242</v>
      </c>
      <c r="I39" s="336" t="s">
        <v>766</v>
      </c>
      <c r="J39" s="336"/>
      <c r="K39" s="333"/>
      <c r="L39" s="333"/>
    </row>
    <row r="40" spans="2:12">
      <c r="B40" s="221"/>
      <c r="C40" s="221"/>
      <c r="D40" s="433" t="s">
        <v>207</v>
      </c>
      <c r="E40" s="433"/>
      <c r="F40" s="223" t="s">
        <v>208</v>
      </c>
      <c r="G40" s="259" t="s">
        <v>767</v>
      </c>
      <c r="H40" s="259" t="s">
        <v>242</v>
      </c>
      <c r="I40" s="336" t="s">
        <v>767</v>
      </c>
      <c r="J40" s="336"/>
      <c r="K40" s="333"/>
      <c r="L40" s="333"/>
    </row>
    <row r="41" spans="2:12">
      <c r="B41" s="221"/>
      <c r="C41" s="221"/>
      <c r="D41" s="433" t="s">
        <v>209</v>
      </c>
      <c r="E41" s="433"/>
      <c r="F41" s="223" t="s">
        <v>210</v>
      </c>
      <c r="G41" s="259" t="s">
        <v>480</v>
      </c>
      <c r="H41" s="259" t="s">
        <v>242</v>
      </c>
      <c r="I41" s="336" t="s">
        <v>480</v>
      </c>
      <c r="J41" s="336"/>
      <c r="K41" s="333"/>
      <c r="L41" s="333"/>
    </row>
    <row r="42" spans="2:12">
      <c r="B42" s="221"/>
      <c r="C42" s="221"/>
      <c r="D42" s="433" t="s">
        <v>675</v>
      </c>
      <c r="E42" s="433"/>
      <c r="F42" s="223" t="s">
        <v>582</v>
      </c>
      <c r="G42" s="259" t="s">
        <v>481</v>
      </c>
      <c r="H42" s="259" t="s">
        <v>242</v>
      </c>
      <c r="I42" s="336" t="s">
        <v>481</v>
      </c>
      <c r="J42" s="336"/>
      <c r="K42" s="333"/>
      <c r="L42" s="333"/>
    </row>
    <row r="43" spans="2:12">
      <c r="B43" s="221"/>
      <c r="C43" s="221"/>
      <c r="D43" s="433" t="s">
        <v>227</v>
      </c>
      <c r="E43" s="433"/>
      <c r="F43" s="223" t="s">
        <v>228</v>
      </c>
      <c r="G43" s="259" t="s">
        <v>480</v>
      </c>
      <c r="H43" s="259" t="s">
        <v>242</v>
      </c>
      <c r="I43" s="336" t="s">
        <v>480</v>
      </c>
      <c r="J43" s="336"/>
      <c r="K43" s="333"/>
      <c r="L43" s="333"/>
    </row>
    <row r="44" spans="2:12">
      <c r="B44" s="213" t="s">
        <v>295</v>
      </c>
      <c r="C44" s="213"/>
      <c r="D44" s="431"/>
      <c r="E44" s="431"/>
      <c r="F44" s="214" t="s">
        <v>296</v>
      </c>
      <c r="G44" s="261" t="s">
        <v>304</v>
      </c>
      <c r="H44" s="261" t="s">
        <v>298</v>
      </c>
      <c r="I44" s="340" t="s">
        <v>242</v>
      </c>
      <c r="J44" s="340"/>
      <c r="K44" s="333"/>
      <c r="L44" s="333"/>
    </row>
    <row r="45" spans="2:12" ht="15">
      <c r="B45" s="216"/>
      <c r="C45" s="217" t="s">
        <v>300</v>
      </c>
      <c r="D45" s="432"/>
      <c r="E45" s="432"/>
      <c r="F45" s="219" t="s">
        <v>301</v>
      </c>
      <c r="G45" s="262" t="s">
        <v>304</v>
      </c>
      <c r="H45" s="262" t="s">
        <v>298</v>
      </c>
      <c r="I45" s="335" t="s">
        <v>242</v>
      </c>
      <c r="J45" s="335"/>
      <c r="K45" s="333"/>
      <c r="L45" s="333"/>
    </row>
    <row r="46" spans="2:12">
      <c r="B46" s="221"/>
      <c r="C46" s="221"/>
      <c r="D46" s="433" t="s">
        <v>34</v>
      </c>
      <c r="E46" s="433"/>
      <c r="F46" s="223" t="s">
        <v>196</v>
      </c>
      <c r="G46" s="259" t="s">
        <v>304</v>
      </c>
      <c r="H46" s="259" t="s">
        <v>298</v>
      </c>
      <c r="I46" s="336" t="s">
        <v>242</v>
      </c>
      <c r="J46" s="336"/>
      <c r="K46" s="333"/>
      <c r="L46" s="333"/>
    </row>
    <row r="47" spans="2:12">
      <c r="B47" s="213" t="s">
        <v>305</v>
      </c>
      <c r="C47" s="213"/>
      <c r="D47" s="431"/>
      <c r="E47" s="431"/>
      <c r="F47" s="214" t="s">
        <v>197</v>
      </c>
      <c r="G47" s="261" t="s">
        <v>745</v>
      </c>
      <c r="H47" s="261" t="s">
        <v>242</v>
      </c>
      <c r="I47" s="340" t="s">
        <v>745</v>
      </c>
      <c r="J47" s="340"/>
      <c r="K47" s="333"/>
      <c r="L47" s="333"/>
    </row>
    <row r="48" spans="2:12" ht="15">
      <c r="B48" s="216"/>
      <c r="C48" s="217" t="s">
        <v>746</v>
      </c>
      <c r="D48" s="432"/>
      <c r="E48" s="432"/>
      <c r="F48" s="219" t="s">
        <v>747</v>
      </c>
      <c r="G48" s="262" t="s">
        <v>748</v>
      </c>
      <c r="H48" s="262" t="s">
        <v>242</v>
      </c>
      <c r="I48" s="335" t="s">
        <v>748</v>
      </c>
      <c r="J48" s="335"/>
      <c r="K48" s="333"/>
      <c r="L48" s="333"/>
    </row>
    <row r="49" spans="2:12">
      <c r="B49" s="221"/>
      <c r="C49" s="221"/>
      <c r="D49" s="433" t="s">
        <v>485</v>
      </c>
      <c r="E49" s="433"/>
      <c r="F49" s="223" t="s">
        <v>486</v>
      </c>
      <c r="G49" s="259" t="s">
        <v>467</v>
      </c>
      <c r="H49" s="259" t="s">
        <v>242</v>
      </c>
      <c r="I49" s="336" t="s">
        <v>467</v>
      </c>
      <c r="J49" s="336"/>
      <c r="K49" s="333"/>
      <c r="L49" s="333"/>
    </row>
    <row r="50" spans="2:12">
      <c r="B50" s="221"/>
      <c r="C50" s="221"/>
      <c r="D50" s="433" t="s">
        <v>203</v>
      </c>
      <c r="E50" s="433"/>
      <c r="F50" s="223" t="s">
        <v>204</v>
      </c>
      <c r="G50" s="259" t="s">
        <v>768</v>
      </c>
      <c r="H50" s="259" t="s">
        <v>242</v>
      </c>
      <c r="I50" s="336" t="s">
        <v>768</v>
      </c>
      <c r="J50" s="336"/>
      <c r="K50" s="333"/>
      <c r="L50" s="333"/>
    </row>
    <row r="51" spans="2:12">
      <c r="B51" s="221"/>
      <c r="C51" s="221"/>
      <c r="D51" s="433" t="s">
        <v>205</v>
      </c>
      <c r="E51" s="433"/>
      <c r="F51" s="223" t="s">
        <v>537</v>
      </c>
      <c r="G51" s="259" t="s">
        <v>769</v>
      </c>
      <c r="H51" s="259" t="s">
        <v>242</v>
      </c>
      <c r="I51" s="336" t="s">
        <v>769</v>
      </c>
      <c r="J51" s="336"/>
      <c r="K51" s="333"/>
      <c r="L51" s="333"/>
    </row>
    <row r="52" spans="2:12">
      <c r="B52" s="221"/>
      <c r="C52" s="221"/>
      <c r="D52" s="433" t="s">
        <v>207</v>
      </c>
      <c r="E52" s="433"/>
      <c r="F52" s="223" t="s">
        <v>208</v>
      </c>
      <c r="G52" s="259" t="s">
        <v>620</v>
      </c>
      <c r="H52" s="259" t="s">
        <v>242</v>
      </c>
      <c r="I52" s="336" t="s">
        <v>620</v>
      </c>
      <c r="J52" s="336"/>
      <c r="K52" s="333"/>
      <c r="L52" s="333"/>
    </row>
    <row r="53" spans="2:12">
      <c r="B53" s="221"/>
      <c r="C53" s="221"/>
      <c r="D53" s="433" t="s">
        <v>209</v>
      </c>
      <c r="E53" s="433"/>
      <c r="F53" s="223" t="s">
        <v>210</v>
      </c>
      <c r="G53" s="259" t="s">
        <v>770</v>
      </c>
      <c r="H53" s="259" t="s">
        <v>242</v>
      </c>
      <c r="I53" s="336" t="s">
        <v>770</v>
      </c>
      <c r="J53" s="336"/>
      <c r="K53" s="333"/>
      <c r="L53" s="333"/>
    </row>
    <row r="54" spans="2:12">
      <c r="B54" s="221"/>
      <c r="C54" s="221"/>
      <c r="D54" s="433" t="s">
        <v>522</v>
      </c>
      <c r="E54" s="433"/>
      <c r="F54" s="223" t="s">
        <v>523</v>
      </c>
      <c r="G54" s="259" t="s">
        <v>467</v>
      </c>
      <c r="H54" s="259" t="s">
        <v>242</v>
      </c>
      <c r="I54" s="336" t="s">
        <v>467</v>
      </c>
      <c r="J54" s="336"/>
      <c r="K54" s="333"/>
      <c r="L54" s="333"/>
    </row>
    <row r="55" spans="2:12">
      <c r="B55" s="221"/>
      <c r="C55" s="221"/>
      <c r="D55" s="433" t="s">
        <v>211</v>
      </c>
      <c r="E55" s="433"/>
      <c r="F55" s="223" t="s">
        <v>212</v>
      </c>
      <c r="G55" s="259" t="s">
        <v>659</v>
      </c>
      <c r="H55" s="259" t="s">
        <v>242</v>
      </c>
      <c r="I55" s="336" t="s">
        <v>659</v>
      </c>
      <c r="J55" s="336"/>
      <c r="K55" s="333"/>
      <c r="L55" s="333"/>
    </row>
    <row r="56" spans="2:12">
      <c r="B56" s="221"/>
      <c r="C56" s="221"/>
      <c r="D56" s="433" t="s">
        <v>213</v>
      </c>
      <c r="E56" s="433"/>
      <c r="F56" s="223" t="s">
        <v>214</v>
      </c>
      <c r="G56" s="259" t="s">
        <v>608</v>
      </c>
      <c r="H56" s="259" t="s">
        <v>242</v>
      </c>
      <c r="I56" s="336" t="s">
        <v>608</v>
      </c>
      <c r="J56" s="336"/>
      <c r="K56" s="333"/>
      <c r="L56" s="333"/>
    </row>
    <row r="57" spans="2:12">
      <c r="B57" s="221"/>
      <c r="C57" s="221"/>
      <c r="D57" s="433" t="s">
        <v>661</v>
      </c>
      <c r="E57" s="433"/>
      <c r="F57" s="223" t="s">
        <v>662</v>
      </c>
      <c r="G57" s="259" t="s">
        <v>472</v>
      </c>
      <c r="H57" s="259" t="s">
        <v>242</v>
      </c>
      <c r="I57" s="336" t="s">
        <v>472</v>
      </c>
      <c r="J57" s="336"/>
      <c r="K57" s="333"/>
      <c r="L57" s="333"/>
    </row>
    <row r="58" spans="2:12">
      <c r="B58" s="221"/>
      <c r="C58" s="221"/>
      <c r="D58" s="433" t="s">
        <v>217</v>
      </c>
      <c r="E58" s="433"/>
      <c r="F58" s="223" t="s">
        <v>218</v>
      </c>
      <c r="G58" s="259" t="s">
        <v>472</v>
      </c>
      <c r="H58" s="259" t="s">
        <v>242</v>
      </c>
      <c r="I58" s="336" t="s">
        <v>472</v>
      </c>
      <c r="J58" s="336"/>
      <c r="K58" s="333"/>
      <c r="L58" s="333"/>
    </row>
    <row r="59" spans="2:12">
      <c r="B59" s="221"/>
      <c r="C59" s="221"/>
      <c r="D59" s="433" t="s">
        <v>219</v>
      </c>
      <c r="E59" s="433"/>
      <c r="F59" s="223" t="s">
        <v>220</v>
      </c>
      <c r="G59" s="259" t="s">
        <v>472</v>
      </c>
      <c r="H59" s="259" t="s">
        <v>242</v>
      </c>
      <c r="I59" s="336" t="s">
        <v>472</v>
      </c>
      <c r="J59" s="336"/>
      <c r="K59" s="333"/>
      <c r="L59" s="333"/>
    </row>
    <row r="60" spans="2:12">
      <c r="B60" s="221"/>
      <c r="C60" s="221"/>
      <c r="D60" s="433" t="s">
        <v>221</v>
      </c>
      <c r="E60" s="433"/>
      <c r="F60" s="223" t="s">
        <v>222</v>
      </c>
      <c r="G60" s="259" t="s">
        <v>771</v>
      </c>
      <c r="H60" s="259" t="s">
        <v>242</v>
      </c>
      <c r="I60" s="336" t="s">
        <v>771</v>
      </c>
      <c r="J60" s="336"/>
      <c r="K60" s="333"/>
      <c r="L60" s="333"/>
    </row>
    <row r="61" spans="2:12">
      <c r="B61" s="221"/>
      <c r="C61" s="221"/>
      <c r="D61" s="433" t="s">
        <v>223</v>
      </c>
      <c r="E61" s="433"/>
      <c r="F61" s="223" t="s">
        <v>224</v>
      </c>
      <c r="G61" s="259" t="s">
        <v>772</v>
      </c>
      <c r="H61" s="259" t="s">
        <v>242</v>
      </c>
      <c r="I61" s="336" t="s">
        <v>772</v>
      </c>
      <c r="J61" s="336"/>
      <c r="K61" s="333"/>
      <c r="L61" s="333"/>
    </row>
    <row r="62" spans="2:12">
      <c r="B62" s="221"/>
      <c r="C62" s="221"/>
      <c r="D62" s="433" t="s">
        <v>666</v>
      </c>
      <c r="E62" s="433"/>
      <c r="F62" s="223" t="s">
        <v>667</v>
      </c>
      <c r="G62" s="259" t="s">
        <v>773</v>
      </c>
      <c r="H62" s="259" t="s">
        <v>242</v>
      </c>
      <c r="I62" s="336" t="s">
        <v>773</v>
      </c>
      <c r="J62" s="336"/>
      <c r="K62" s="333"/>
      <c r="L62" s="333"/>
    </row>
    <row r="63" spans="2:12">
      <c r="B63" s="221"/>
      <c r="C63" s="221"/>
      <c r="D63" s="433" t="s">
        <v>669</v>
      </c>
      <c r="E63" s="433"/>
      <c r="F63" s="223" t="s">
        <v>670</v>
      </c>
      <c r="G63" s="259" t="s">
        <v>774</v>
      </c>
      <c r="H63" s="259" t="s">
        <v>242</v>
      </c>
      <c r="I63" s="336" t="s">
        <v>774</v>
      </c>
      <c r="J63" s="336"/>
      <c r="K63" s="333"/>
      <c r="L63" s="333"/>
    </row>
    <row r="64" spans="2:12">
      <c r="B64" s="221"/>
      <c r="C64" s="221"/>
      <c r="D64" s="433" t="s">
        <v>502</v>
      </c>
      <c r="E64" s="433"/>
      <c r="F64" s="223" t="s">
        <v>503</v>
      </c>
      <c r="G64" s="259" t="s">
        <v>480</v>
      </c>
      <c r="H64" s="259" t="s">
        <v>242</v>
      </c>
      <c r="I64" s="336" t="s">
        <v>480</v>
      </c>
      <c r="J64" s="336"/>
      <c r="K64" s="333"/>
      <c r="L64" s="333"/>
    </row>
    <row r="65" spans="2:12">
      <c r="B65" s="221"/>
      <c r="C65" s="221"/>
      <c r="D65" s="433" t="s">
        <v>227</v>
      </c>
      <c r="E65" s="433"/>
      <c r="F65" s="223" t="s">
        <v>228</v>
      </c>
      <c r="G65" s="259" t="s">
        <v>472</v>
      </c>
      <c r="H65" s="259" t="s">
        <v>242</v>
      </c>
      <c r="I65" s="336" t="s">
        <v>472</v>
      </c>
      <c r="J65" s="336"/>
      <c r="K65" s="333"/>
      <c r="L65" s="333"/>
    </row>
    <row r="66" spans="2:12">
      <c r="B66" s="221"/>
      <c r="C66" s="221"/>
      <c r="D66" s="433" t="s">
        <v>646</v>
      </c>
      <c r="E66" s="433"/>
      <c r="F66" s="223" t="s">
        <v>647</v>
      </c>
      <c r="G66" s="259" t="s">
        <v>653</v>
      </c>
      <c r="H66" s="259" t="s">
        <v>242</v>
      </c>
      <c r="I66" s="336" t="s">
        <v>653</v>
      </c>
      <c r="J66" s="336"/>
      <c r="K66" s="333"/>
      <c r="L66" s="333"/>
    </row>
    <row r="67" spans="2:12" ht="15">
      <c r="B67" s="216"/>
      <c r="C67" s="217" t="s">
        <v>322</v>
      </c>
      <c r="D67" s="432"/>
      <c r="E67" s="432"/>
      <c r="F67" s="219" t="s">
        <v>323</v>
      </c>
      <c r="G67" s="262" t="s">
        <v>324</v>
      </c>
      <c r="H67" s="262" t="s">
        <v>242</v>
      </c>
      <c r="I67" s="335" t="s">
        <v>324</v>
      </c>
      <c r="J67" s="335"/>
      <c r="K67" s="333"/>
      <c r="L67" s="333"/>
    </row>
    <row r="68" spans="2:12">
      <c r="B68" s="221"/>
      <c r="C68" s="221"/>
      <c r="D68" s="433" t="s">
        <v>485</v>
      </c>
      <c r="E68" s="433"/>
      <c r="F68" s="223" t="s">
        <v>486</v>
      </c>
      <c r="G68" s="259" t="s">
        <v>324</v>
      </c>
      <c r="H68" s="259" t="s">
        <v>242</v>
      </c>
      <c r="I68" s="336" t="s">
        <v>324</v>
      </c>
      <c r="J68" s="336"/>
      <c r="K68" s="333"/>
      <c r="L68" s="333"/>
    </row>
    <row r="69" spans="2:12">
      <c r="B69" s="213" t="s">
        <v>329</v>
      </c>
      <c r="C69" s="213"/>
      <c r="D69" s="431"/>
      <c r="E69" s="431"/>
      <c r="F69" s="214" t="s">
        <v>330</v>
      </c>
      <c r="G69" s="261" t="s">
        <v>343</v>
      </c>
      <c r="H69" s="261" t="s">
        <v>242</v>
      </c>
      <c r="I69" s="340" t="s">
        <v>343</v>
      </c>
      <c r="J69" s="340"/>
      <c r="K69" s="333"/>
      <c r="L69" s="333"/>
    </row>
    <row r="70" spans="2:12" ht="15">
      <c r="B70" s="216"/>
      <c r="C70" s="217" t="s">
        <v>341</v>
      </c>
      <c r="D70" s="432"/>
      <c r="E70" s="432"/>
      <c r="F70" s="219" t="s">
        <v>342</v>
      </c>
      <c r="G70" s="262" t="s">
        <v>343</v>
      </c>
      <c r="H70" s="262" t="s">
        <v>242</v>
      </c>
      <c r="I70" s="335" t="s">
        <v>343</v>
      </c>
      <c r="J70" s="335"/>
      <c r="K70" s="333"/>
      <c r="L70" s="333"/>
    </row>
    <row r="71" spans="2:12">
      <c r="B71" s="221"/>
      <c r="C71" s="221"/>
      <c r="D71" s="433" t="s">
        <v>541</v>
      </c>
      <c r="E71" s="433"/>
      <c r="F71" s="223" t="s">
        <v>208</v>
      </c>
      <c r="G71" s="259" t="s">
        <v>542</v>
      </c>
      <c r="H71" s="259" t="s">
        <v>242</v>
      </c>
      <c r="I71" s="336" t="s">
        <v>542</v>
      </c>
      <c r="J71" s="336"/>
      <c r="K71" s="333"/>
      <c r="L71" s="333"/>
    </row>
    <row r="72" spans="2:12">
      <c r="B72" s="221"/>
      <c r="C72" s="221"/>
      <c r="D72" s="433" t="s">
        <v>545</v>
      </c>
      <c r="E72" s="433"/>
      <c r="F72" s="223" t="s">
        <v>208</v>
      </c>
      <c r="G72" s="259" t="s">
        <v>546</v>
      </c>
      <c r="H72" s="259" t="s">
        <v>242</v>
      </c>
      <c r="I72" s="336" t="s">
        <v>546</v>
      </c>
      <c r="J72" s="336"/>
      <c r="K72" s="333"/>
      <c r="L72" s="333"/>
    </row>
    <row r="73" spans="2:12">
      <c r="B73" s="221"/>
      <c r="C73" s="221"/>
      <c r="D73" s="433" t="s">
        <v>549</v>
      </c>
      <c r="E73" s="433"/>
      <c r="F73" s="223" t="s">
        <v>210</v>
      </c>
      <c r="G73" s="259" t="s">
        <v>550</v>
      </c>
      <c r="H73" s="259" t="s">
        <v>242</v>
      </c>
      <c r="I73" s="336" t="s">
        <v>550</v>
      </c>
      <c r="J73" s="336"/>
      <c r="K73" s="333"/>
      <c r="L73" s="333"/>
    </row>
    <row r="74" spans="2:12">
      <c r="B74" s="221"/>
      <c r="C74" s="221"/>
      <c r="D74" s="433" t="s">
        <v>553</v>
      </c>
      <c r="E74" s="433"/>
      <c r="F74" s="223" t="s">
        <v>210</v>
      </c>
      <c r="G74" s="259" t="s">
        <v>554</v>
      </c>
      <c r="H74" s="259" t="s">
        <v>242</v>
      </c>
      <c r="I74" s="336" t="s">
        <v>554</v>
      </c>
      <c r="J74" s="336"/>
      <c r="K74" s="333"/>
      <c r="L74" s="333"/>
    </row>
    <row r="75" spans="2:12">
      <c r="B75" s="221"/>
      <c r="C75" s="221"/>
      <c r="D75" s="433" t="s">
        <v>557</v>
      </c>
      <c r="E75" s="433"/>
      <c r="F75" s="223" t="s">
        <v>523</v>
      </c>
      <c r="G75" s="259" t="s">
        <v>558</v>
      </c>
      <c r="H75" s="259" t="s">
        <v>242</v>
      </c>
      <c r="I75" s="336" t="s">
        <v>558</v>
      </c>
      <c r="J75" s="336"/>
      <c r="K75" s="333"/>
      <c r="L75" s="333"/>
    </row>
    <row r="76" spans="2:12">
      <c r="B76" s="221"/>
      <c r="C76" s="221"/>
      <c r="D76" s="433" t="s">
        <v>561</v>
      </c>
      <c r="E76" s="433"/>
      <c r="F76" s="223" t="s">
        <v>523</v>
      </c>
      <c r="G76" s="259" t="s">
        <v>562</v>
      </c>
      <c r="H76" s="259" t="s">
        <v>242</v>
      </c>
      <c r="I76" s="336" t="s">
        <v>562</v>
      </c>
      <c r="J76" s="336"/>
      <c r="K76" s="333"/>
      <c r="L76" s="333"/>
    </row>
    <row r="77" spans="2:12">
      <c r="B77" s="221"/>
      <c r="C77" s="221"/>
      <c r="D77" s="433" t="s">
        <v>573</v>
      </c>
      <c r="E77" s="433"/>
      <c r="F77" s="223" t="s">
        <v>224</v>
      </c>
      <c r="G77" s="259" t="s">
        <v>574</v>
      </c>
      <c r="H77" s="259" t="s">
        <v>242</v>
      </c>
      <c r="I77" s="336" t="s">
        <v>574</v>
      </c>
      <c r="J77" s="336"/>
      <c r="K77" s="333"/>
      <c r="L77" s="333"/>
    </row>
    <row r="78" spans="2:12">
      <c r="B78" s="221"/>
      <c r="C78" s="221"/>
      <c r="D78" s="433" t="s">
        <v>577</v>
      </c>
      <c r="E78" s="433"/>
      <c r="F78" s="223" t="s">
        <v>224</v>
      </c>
      <c r="G78" s="259" t="s">
        <v>578</v>
      </c>
      <c r="H78" s="259" t="s">
        <v>242</v>
      </c>
      <c r="I78" s="336" t="s">
        <v>578</v>
      </c>
      <c r="J78" s="336"/>
      <c r="K78" s="333"/>
      <c r="L78" s="333"/>
    </row>
    <row r="79" spans="2:12">
      <c r="B79" s="221"/>
      <c r="C79" s="221"/>
      <c r="D79" s="433" t="s">
        <v>775</v>
      </c>
      <c r="E79" s="433"/>
      <c r="F79" s="223" t="s">
        <v>681</v>
      </c>
      <c r="G79" s="259" t="s">
        <v>242</v>
      </c>
      <c r="H79" s="259" t="s">
        <v>242</v>
      </c>
      <c r="I79" s="336" t="s">
        <v>242</v>
      </c>
      <c r="J79" s="336"/>
      <c r="K79" s="333"/>
      <c r="L79" s="333"/>
    </row>
    <row r="80" spans="2:12">
      <c r="B80" s="221"/>
      <c r="C80" s="221"/>
      <c r="D80" s="433" t="s">
        <v>776</v>
      </c>
      <c r="E80" s="433"/>
      <c r="F80" s="223" t="s">
        <v>681</v>
      </c>
      <c r="G80" s="259" t="s">
        <v>242</v>
      </c>
      <c r="H80" s="259" t="s">
        <v>242</v>
      </c>
      <c r="I80" s="336" t="s">
        <v>242</v>
      </c>
      <c r="J80" s="336"/>
      <c r="K80" s="333"/>
      <c r="L80" s="333"/>
    </row>
    <row r="81" spans="1:12">
      <c r="B81" s="213" t="s">
        <v>351</v>
      </c>
      <c r="C81" s="213"/>
      <c r="D81" s="431"/>
      <c r="E81" s="431"/>
      <c r="F81" s="214" t="s">
        <v>352</v>
      </c>
      <c r="G81" s="261" t="s">
        <v>755</v>
      </c>
      <c r="H81" s="261" t="s">
        <v>242</v>
      </c>
      <c r="I81" s="340" t="s">
        <v>755</v>
      </c>
      <c r="J81" s="340"/>
      <c r="K81" s="333"/>
      <c r="L81" s="333"/>
    </row>
    <row r="82" spans="1:12" ht="15">
      <c r="B82" s="216"/>
      <c r="C82" s="217" t="s">
        <v>756</v>
      </c>
      <c r="D82" s="432"/>
      <c r="E82" s="432"/>
      <c r="F82" s="219" t="s">
        <v>757</v>
      </c>
      <c r="G82" s="262" t="s">
        <v>755</v>
      </c>
      <c r="H82" s="262" t="s">
        <v>242</v>
      </c>
      <c r="I82" s="335" t="s">
        <v>755</v>
      </c>
      <c r="J82" s="335"/>
      <c r="K82" s="333"/>
      <c r="L82" s="333"/>
    </row>
    <row r="83" spans="1:12">
      <c r="B83" s="221"/>
      <c r="C83" s="221"/>
      <c r="D83" s="433" t="s">
        <v>777</v>
      </c>
      <c r="E83" s="433"/>
      <c r="F83" s="223" t="s">
        <v>778</v>
      </c>
      <c r="G83" s="259" t="s">
        <v>755</v>
      </c>
      <c r="H83" s="259" t="s">
        <v>242</v>
      </c>
      <c r="I83" s="336" t="s">
        <v>755</v>
      </c>
      <c r="J83" s="336"/>
      <c r="K83" s="333"/>
      <c r="L83" s="333"/>
    </row>
    <row r="84" spans="1:12">
      <c r="B84" s="345" t="s">
        <v>373</v>
      </c>
      <c r="C84" s="345"/>
      <c r="D84" s="345"/>
      <c r="E84" s="345"/>
      <c r="F84" s="345"/>
      <c r="G84" s="265" t="s">
        <v>760</v>
      </c>
      <c r="H84" s="265" t="s">
        <v>761</v>
      </c>
      <c r="I84" s="436" t="s">
        <v>762</v>
      </c>
      <c r="J84" s="436"/>
      <c r="K84" s="333"/>
      <c r="L84" s="333"/>
    </row>
    <row r="85" spans="1:12">
      <c r="A85" s="333"/>
      <c r="B85" s="333"/>
      <c r="C85" s="333"/>
      <c r="D85" s="333"/>
      <c r="E85" s="333"/>
      <c r="F85" s="333"/>
      <c r="G85" s="333"/>
      <c r="H85" s="333"/>
      <c r="I85" s="333"/>
      <c r="J85" s="333"/>
      <c r="K85" s="333"/>
      <c r="L85" s="333"/>
    </row>
  </sheetData>
  <mergeCells count="220">
    <mergeCell ref="A85:L85"/>
    <mergeCell ref="D83:E83"/>
    <mergeCell ref="I83:J83"/>
    <mergeCell ref="K83:L83"/>
    <mergeCell ref="B84:F84"/>
    <mergeCell ref="I84:J84"/>
    <mergeCell ref="K84:L84"/>
    <mergeCell ref="D81:E81"/>
    <mergeCell ref="I81:J81"/>
    <mergeCell ref="K81:L81"/>
    <mergeCell ref="D82:E82"/>
    <mergeCell ref="I82:J82"/>
    <mergeCell ref="K82:L82"/>
    <mergeCell ref="D79:E79"/>
    <mergeCell ref="I79:J79"/>
    <mergeCell ref="K79:L79"/>
    <mergeCell ref="D80:E80"/>
    <mergeCell ref="I80:J80"/>
    <mergeCell ref="K80:L80"/>
    <mergeCell ref="D77:E77"/>
    <mergeCell ref="I77:J77"/>
    <mergeCell ref="K77:L77"/>
    <mergeCell ref="D78:E78"/>
    <mergeCell ref="I78:J78"/>
    <mergeCell ref="K78:L78"/>
    <mergeCell ref="D75:E75"/>
    <mergeCell ref="I75:J75"/>
    <mergeCell ref="K75:L75"/>
    <mergeCell ref="D76:E76"/>
    <mergeCell ref="I76:J76"/>
    <mergeCell ref="K76:L76"/>
    <mergeCell ref="D73:E73"/>
    <mergeCell ref="I73:J73"/>
    <mergeCell ref="K73:L73"/>
    <mergeCell ref="D74:E74"/>
    <mergeCell ref="I74:J74"/>
    <mergeCell ref="K74:L74"/>
    <mergeCell ref="D71:E71"/>
    <mergeCell ref="I71:J71"/>
    <mergeCell ref="K71:L71"/>
    <mergeCell ref="D72:E72"/>
    <mergeCell ref="I72:J72"/>
    <mergeCell ref="K72:L72"/>
    <mergeCell ref="D69:E69"/>
    <mergeCell ref="I69:J69"/>
    <mergeCell ref="K69:L69"/>
    <mergeCell ref="D70:E70"/>
    <mergeCell ref="I70:J70"/>
    <mergeCell ref="K70:L70"/>
    <mergeCell ref="D67:E67"/>
    <mergeCell ref="I67:J67"/>
    <mergeCell ref="K67:L67"/>
    <mergeCell ref="D68:E68"/>
    <mergeCell ref="I68:J68"/>
    <mergeCell ref="K68:L68"/>
    <mergeCell ref="D65:E65"/>
    <mergeCell ref="I65:J65"/>
    <mergeCell ref="K65:L65"/>
    <mergeCell ref="D66:E66"/>
    <mergeCell ref="I66:J66"/>
    <mergeCell ref="K66:L66"/>
    <mergeCell ref="D63:E63"/>
    <mergeCell ref="I63:J63"/>
    <mergeCell ref="K63:L63"/>
    <mergeCell ref="D64:E64"/>
    <mergeCell ref="I64:J64"/>
    <mergeCell ref="K64:L64"/>
    <mergeCell ref="D61:E61"/>
    <mergeCell ref="I61:J61"/>
    <mergeCell ref="K61:L61"/>
    <mergeCell ref="D62:E62"/>
    <mergeCell ref="I62:J62"/>
    <mergeCell ref="K62:L62"/>
    <mergeCell ref="D59:E59"/>
    <mergeCell ref="I59:J59"/>
    <mergeCell ref="K59:L59"/>
    <mergeCell ref="D60:E60"/>
    <mergeCell ref="I60:J60"/>
    <mergeCell ref="K60:L60"/>
    <mergeCell ref="D57:E57"/>
    <mergeCell ref="I57:J57"/>
    <mergeCell ref="K57:L57"/>
    <mergeCell ref="D58:E58"/>
    <mergeCell ref="I58:J58"/>
    <mergeCell ref="K58:L58"/>
    <mergeCell ref="D55:E55"/>
    <mergeCell ref="I55:J55"/>
    <mergeCell ref="K55:L55"/>
    <mergeCell ref="D56:E56"/>
    <mergeCell ref="I56:J56"/>
    <mergeCell ref="K56:L56"/>
    <mergeCell ref="D53:E53"/>
    <mergeCell ref="I53:J53"/>
    <mergeCell ref="K53:L53"/>
    <mergeCell ref="D54:E54"/>
    <mergeCell ref="I54:J54"/>
    <mergeCell ref="K54:L54"/>
    <mergeCell ref="D51:E51"/>
    <mergeCell ref="I51:J51"/>
    <mergeCell ref="K51:L51"/>
    <mergeCell ref="D52:E52"/>
    <mergeCell ref="I52:J52"/>
    <mergeCell ref="K52:L52"/>
    <mergeCell ref="D49:E49"/>
    <mergeCell ref="I49:J49"/>
    <mergeCell ref="K49:L49"/>
    <mergeCell ref="D50:E50"/>
    <mergeCell ref="I50:J50"/>
    <mergeCell ref="K50:L50"/>
    <mergeCell ref="D47:E47"/>
    <mergeCell ref="I47:J47"/>
    <mergeCell ref="K47:L47"/>
    <mergeCell ref="D48:E48"/>
    <mergeCell ref="I48:J48"/>
    <mergeCell ref="K48:L48"/>
    <mergeCell ref="D45:E45"/>
    <mergeCell ref="I45:J45"/>
    <mergeCell ref="K45:L45"/>
    <mergeCell ref="D46:E46"/>
    <mergeCell ref="I46:J46"/>
    <mergeCell ref="K46:L46"/>
    <mergeCell ref="D43:E43"/>
    <mergeCell ref="I43:J43"/>
    <mergeCell ref="K43:L43"/>
    <mergeCell ref="D44:E44"/>
    <mergeCell ref="I44:J44"/>
    <mergeCell ref="K44:L44"/>
    <mergeCell ref="D41:E41"/>
    <mergeCell ref="I41:J41"/>
    <mergeCell ref="K41:L41"/>
    <mergeCell ref="D42:E42"/>
    <mergeCell ref="I42:J42"/>
    <mergeCell ref="K42:L42"/>
    <mergeCell ref="D39:E39"/>
    <mergeCell ref="I39:J39"/>
    <mergeCell ref="K39:L39"/>
    <mergeCell ref="D40:E40"/>
    <mergeCell ref="I40:J40"/>
    <mergeCell ref="K40:L40"/>
    <mergeCell ref="D37:E37"/>
    <mergeCell ref="I37:J37"/>
    <mergeCell ref="K37:L37"/>
    <mergeCell ref="D38:E38"/>
    <mergeCell ref="I38:J38"/>
    <mergeCell ref="K38:L38"/>
    <mergeCell ref="D35:E35"/>
    <mergeCell ref="I35:J35"/>
    <mergeCell ref="K35:L35"/>
    <mergeCell ref="D36:E36"/>
    <mergeCell ref="I36:J36"/>
    <mergeCell ref="K36:L36"/>
    <mergeCell ref="D33:E33"/>
    <mergeCell ref="I33:J33"/>
    <mergeCell ref="K33:L33"/>
    <mergeCell ref="D34:E34"/>
    <mergeCell ref="I34:J34"/>
    <mergeCell ref="K34:L34"/>
    <mergeCell ref="B30:F30"/>
    <mergeCell ref="I30:J30"/>
    <mergeCell ref="B31:D31"/>
    <mergeCell ref="E31:J31"/>
    <mergeCell ref="K31:L31"/>
    <mergeCell ref="D32:E32"/>
    <mergeCell ref="I32:J32"/>
    <mergeCell ref="K32:L32"/>
    <mergeCell ref="D27:E27"/>
    <mergeCell ref="I27:J27"/>
    <mergeCell ref="D28:E28"/>
    <mergeCell ref="I28:J28"/>
    <mergeCell ref="B29:C29"/>
    <mergeCell ref="D29:K29"/>
    <mergeCell ref="D24:E24"/>
    <mergeCell ref="I24:J24"/>
    <mergeCell ref="D25:E25"/>
    <mergeCell ref="I25:J25"/>
    <mergeCell ref="D26:E26"/>
    <mergeCell ref="I26:J26"/>
    <mergeCell ref="D21:E21"/>
    <mergeCell ref="I21:J21"/>
    <mergeCell ref="D22:E22"/>
    <mergeCell ref="I22:J22"/>
    <mergeCell ref="D23:E23"/>
    <mergeCell ref="I23:J23"/>
    <mergeCell ref="D18:E18"/>
    <mergeCell ref="I18:J18"/>
    <mergeCell ref="D19:E19"/>
    <mergeCell ref="I19:J19"/>
    <mergeCell ref="D20:E20"/>
    <mergeCell ref="I20:J20"/>
    <mergeCell ref="D15:E15"/>
    <mergeCell ref="I15:J15"/>
    <mergeCell ref="D16:E16"/>
    <mergeCell ref="I16:J16"/>
    <mergeCell ref="D17:E17"/>
    <mergeCell ref="I17:J17"/>
    <mergeCell ref="D12:E12"/>
    <mergeCell ref="I12:J12"/>
    <mergeCell ref="D13:E13"/>
    <mergeCell ref="I13:J13"/>
    <mergeCell ref="D14:E14"/>
    <mergeCell ref="I14:J14"/>
    <mergeCell ref="D9:E9"/>
    <mergeCell ref="I9:J9"/>
    <mergeCell ref="D10:E10"/>
    <mergeCell ref="I10:J10"/>
    <mergeCell ref="D11:E11"/>
    <mergeCell ref="I11:J11"/>
    <mergeCell ref="D6:E6"/>
    <mergeCell ref="I6:J6"/>
    <mergeCell ref="D7:E7"/>
    <mergeCell ref="I7:J7"/>
    <mergeCell ref="D8:E8"/>
    <mergeCell ref="I8:J8"/>
    <mergeCell ref="A1:K1"/>
    <mergeCell ref="B2:K2"/>
    <mergeCell ref="B3:D3"/>
    <mergeCell ref="E3:J3"/>
    <mergeCell ref="A4:K4"/>
    <mergeCell ref="D5:E5"/>
    <mergeCell ref="I5:J5"/>
  </mergeCells>
  <pageMargins left="0.75" right="0.75" top="1" bottom="1" header="0.5" footer="0.5"/>
  <pageSetup paperSize="9" scale="5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62"/>
  <sheetViews>
    <sheetView showGridLines="0" workbookViewId="0">
      <selection activeCell="B2" sqref="B2:H2"/>
    </sheetView>
  </sheetViews>
  <sheetFormatPr defaultRowHeight="12.75"/>
  <cols>
    <col min="1" max="1" width="2.140625" style="263" customWidth="1"/>
    <col min="2" max="2" width="3.140625" style="263" customWidth="1"/>
    <col min="3" max="3" width="7.5703125" style="263" customWidth="1"/>
    <col min="4" max="4" width="8.7109375" style="263" customWidth="1"/>
    <col min="5" max="5" width="7.5703125" style="263" customWidth="1"/>
    <col min="6" max="6" width="56.85546875" style="263" customWidth="1"/>
    <col min="7" max="7" width="13" style="263" customWidth="1"/>
    <col min="8" max="8" width="10.85546875" style="263" customWidth="1"/>
    <col min="9" max="256" width="9.140625" style="263"/>
    <col min="257" max="257" width="2.140625" style="263" customWidth="1"/>
    <col min="258" max="258" width="3.140625" style="263" customWidth="1"/>
    <col min="259" max="259" width="7.5703125" style="263" customWidth="1"/>
    <col min="260" max="260" width="8.7109375" style="263" customWidth="1"/>
    <col min="261" max="261" width="7.5703125" style="263" customWidth="1"/>
    <col min="262" max="262" width="56.85546875" style="263" customWidth="1"/>
    <col min="263" max="263" width="13" style="263" customWidth="1"/>
    <col min="264" max="264" width="10.85546875" style="263" customWidth="1"/>
    <col min="265" max="512" width="9.140625" style="263"/>
    <col min="513" max="513" width="2.140625" style="263" customWidth="1"/>
    <col min="514" max="514" width="3.140625" style="263" customWidth="1"/>
    <col min="515" max="515" width="7.5703125" style="263" customWidth="1"/>
    <col min="516" max="516" width="8.7109375" style="263" customWidth="1"/>
    <col min="517" max="517" width="7.5703125" style="263" customWidth="1"/>
    <col min="518" max="518" width="56.85546875" style="263" customWidth="1"/>
    <col min="519" max="519" width="13" style="263" customWidth="1"/>
    <col min="520" max="520" width="10.85546875" style="263" customWidth="1"/>
    <col min="521" max="768" width="9.140625" style="263"/>
    <col min="769" max="769" width="2.140625" style="263" customWidth="1"/>
    <col min="770" max="770" width="3.140625" style="263" customWidth="1"/>
    <col min="771" max="771" width="7.5703125" style="263" customWidth="1"/>
    <col min="772" max="772" width="8.7109375" style="263" customWidth="1"/>
    <col min="773" max="773" width="7.5703125" style="263" customWidth="1"/>
    <col min="774" max="774" width="56.85546875" style="263" customWidth="1"/>
    <col min="775" max="775" width="13" style="263" customWidth="1"/>
    <col min="776" max="776" width="10.85546875" style="263" customWidth="1"/>
    <col min="777" max="1024" width="9.140625" style="263"/>
    <col min="1025" max="1025" width="2.140625" style="263" customWidth="1"/>
    <col min="1026" max="1026" width="3.140625" style="263" customWidth="1"/>
    <col min="1027" max="1027" width="7.5703125" style="263" customWidth="1"/>
    <col min="1028" max="1028" width="8.7109375" style="263" customWidth="1"/>
    <col min="1029" max="1029" width="7.5703125" style="263" customWidth="1"/>
    <col min="1030" max="1030" width="56.85546875" style="263" customWidth="1"/>
    <col min="1031" max="1031" width="13" style="263" customWidth="1"/>
    <col min="1032" max="1032" width="10.85546875" style="263" customWidth="1"/>
    <col min="1033" max="1280" width="9.140625" style="263"/>
    <col min="1281" max="1281" width="2.140625" style="263" customWidth="1"/>
    <col min="1282" max="1282" width="3.140625" style="263" customWidth="1"/>
    <col min="1283" max="1283" width="7.5703125" style="263" customWidth="1"/>
    <col min="1284" max="1284" width="8.7109375" style="263" customWidth="1"/>
    <col min="1285" max="1285" width="7.5703125" style="263" customWidth="1"/>
    <col min="1286" max="1286" width="56.85546875" style="263" customWidth="1"/>
    <col min="1287" max="1287" width="13" style="263" customWidth="1"/>
    <col min="1288" max="1288" width="10.85546875" style="263" customWidth="1"/>
    <col min="1289" max="1536" width="9.140625" style="263"/>
    <col min="1537" max="1537" width="2.140625" style="263" customWidth="1"/>
    <col min="1538" max="1538" width="3.140625" style="263" customWidth="1"/>
    <col min="1539" max="1539" width="7.5703125" style="263" customWidth="1"/>
    <col min="1540" max="1540" width="8.7109375" style="263" customWidth="1"/>
    <col min="1541" max="1541" width="7.5703125" style="263" customWidth="1"/>
    <col min="1542" max="1542" width="56.85546875" style="263" customWidth="1"/>
    <col min="1543" max="1543" width="13" style="263" customWidth="1"/>
    <col min="1544" max="1544" width="10.85546875" style="263" customWidth="1"/>
    <col min="1545" max="1792" width="9.140625" style="263"/>
    <col min="1793" max="1793" width="2.140625" style="263" customWidth="1"/>
    <col min="1794" max="1794" width="3.140625" style="263" customWidth="1"/>
    <col min="1795" max="1795" width="7.5703125" style="263" customWidth="1"/>
    <col min="1796" max="1796" width="8.7109375" style="263" customWidth="1"/>
    <col min="1797" max="1797" width="7.5703125" style="263" customWidth="1"/>
    <col min="1798" max="1798" width="56.85546875" style="263" customWidth="1"/>
    <col min="1799" max="1799" width="13" style="263" customWidth="1"/>
    <col min="1800" max="1800" width="10.85546875" style="263" customWidth="1"/>
    <col min="1801" max="2048" width="9.140625" style="263"/>
    <col min="2049" max="2049" width="2.140625" style="263" customWidth="1"/>
    <col min="2050" max="2050" width="3.140625" style="263" customWidth="1"/>
    <col min="2051" max="2051" width="7.5703125" style="263" customWidth="1"/>
    <col min="2052" max="2052" width="8.7109375" style="263" customWidth="1"/>
    <col min="2053" max="2053" width="7.5703125" style="263" customWidth="1"/>
    <col min="2054" max="2054" width="56.85546875" style="263" customWidth="1"/>
    <col min="2055" max="2055" width="13" style="263" customWidth="1"/>
    <col min="2056" max="2056" width="10.85546875" style="263" customWidth="1"/>
    <col min="2057" max="2304" width="9.140625" style="263"/>
    <col min="2305" max="2305" width="2.140625" style="263" customWidth="1"/>
    <col min="2306" max="2306" width="3.140625" style="263" customWidth="1"/>
    <col min="2307" max="2307" width="7.5703125" style="263" customWidth="1"/>
    <col min="2308" max="2308" width="8.7109375" style="263" customWidth="1"/>
    <col min="2309" max="2309" width="7.5703125" style="263" customWidth="1"/>
    <col min="2310" max="2310" width="56.85546875" style="263" customWidth="1"/>
    <col min="2311" max="2311" width="13" style="263" customWidth="1"/>
    <col min="2312" max="2312" width="10.85546875" style="263" customWidth="1"/>
    <col min="2313" max="2560" width="9.140625" style="263"/>
    <col min="2561" max="2561" width="2.140625" style="263" customWidth="1"/>
    <col min="2562" max="2562" width="3.140625" style="263" customWidth="1"/>
    <col min="2563" max="2563" width="7.5703125" style="263" customWidth="1"/>
    <col min="2564" max="2564" width="8.7109375" style="263" customWidth="1"/>
    <col min="2565" max="2565" width="7.5703125" style="263" customWidth="1"/>
    <col min="2566" max="2566" width="56.85546875" style="263" customWidth="1"/>
    <col min="2567" max="2567" width="13" style="263" customWidth="1"/>
    <col min="2568" max="2568" width="10.85546875" style="263" customWidth="1"/>
    <col min="2569" max="2816" width="9.140625" style="263"/>
    <col min="2817" max="2817" width="2.140625" style="263" customWidth="1"/>
    <col min="2818" max="2818" width="3.140625" style="263" customWidth="1"/>
    <col min="2819" max="2819" width="7.5703125" style="263" customWidth="1"/>
    <col min="2820" max="2820" width="8.7109375" style="263" customWidth="1"/>
    <col min="2821" max="2821" width="7.5703125" style="263" customWidth="1"/>
    <col min="2822" max="2822" width="56.85546875" style="263" customWidth="1"/>
    <col min="2823" max="2823" width="13" style="263" customWidth="1"/>
    <col min="2824" max="2824" width="10.85546875" style="263" customWidth="1"/>
    <col min="2825" max="3072" width="9.140625" style="263"/>
    <col min="3073" max="3073" width="2.140625" style="263" customWidth="1"/>
    <col min="3074" max="3074" width="3.140625" style="263" customWidth="1"/>
    <col min="3075" max="3075" width="7.5703125" style="263" customWidth="1"/>
    <col min="3076" max="3076" width="8.7109375" style="263" customWidth="1"/>
    <col min="3077" max="3077" width="7.5703125" style="263" customWidth="1"/>
    <col min="3078" max="3078" width="56.85546875" style="263" customWidth="1"/>
    <col min="3079" max="3079" width="13" style="263" customWidth="1"/>
    <col min="3080" max="3080" width="10.85546875" style="263" customWidth="1"/>
    <col min="3081" max="3328" width="9.140625" style="263"/>
    <col min="3329" max="3329" width="2.140625" style="263" customWidth="1"/>
    <col min="3330" max="3330" width="3.140625" style="263" customWidth="1"/>
    <col min="3331" max="3331" width="7.5703125" style="263" customWidth="1"/>
    <col min="3332" max="3332" width="8.7109375" style="263" customWidth="1"/>
    <col min="3333" max="3333" width="7.5703125" style="263" customWidth="1"/>
    <col min="3334" max="3334" width="56.85546875" style="263" customWidth="1"/>
    <col min="3335" max="3335" width="13" style="263" customWidth="1"/>
    <col min="3336" max="3336" width="10.85546875" style="263" customWidth="1"/>
    <col min="3337" max="3584" width="9.140625" style="263"/>
    <col min="3585" max="3585" width="2.140625" style="263" customWidth="1"/>
    <col min="3586" max="3586" width="3.140625" style="263" customWidth="1"/>
    <col min="3587" max="3587" width="7.5703125" style="263" customWidth="1"/>
    <col min="3588" max="3588" width="8.7109375" style="263" customWidth="1"/>
    <col min="3589" max="3589" width="7.5703125" style="263" customWidth="1"/>
    <col min="3590" max="3590" width="56.85546875" style="263" customWidth="1"/>
    <col min="3591" max="3591" width="13" style="263" customWidth="1"/>
    <col min="3592" max="3592" width="10.85546875" style="263" customWidth="1"/>
    <col min="3593" max="3840" width="9.140625" style="263"/>
    <col min="3841" max="3841" width="2.140625" style="263" customWidth="1"/>
    <col min="3842" max="3842" width="3.140625" style="263" customWidth="1"/>
    <col min="3843" max="3843" width="7.5703125" style="263" customWidth="1"/>
    <col min="3844" max="3844" width="8.7109375" style="263" customWidth="1"/>
    <col min="3845" max="3845" width="7.5703125" style="263" customWidth="1"/>
    <col min="3846" max="3846" width="56.85546875" style="263" customWidth="1"/>
    <col min="3847" max="3847" width="13" style="263" customWidth="1"/>
    <col min="3848" max="3848" width="10.85546875" style="263" customWidth="1"/>
    <col min="3849" max="4096" width="9.140625" style="263"/>
    <col min="4097" max="4097" width="2.140625" style="263" customWidth="1"/>
    <col min="4098" max="4098" width="3.140625" style="263" customWidth="1"/>
    <col min="4099" max="4099" width="7.5703125" style="263" customWidth="1"/>
    <col min="4100" max="4100" width="8.7109375" style="263" customWidth="1"/>
    <col min="4101" max="4101" width="7.5703125" style="263" customWidth="1"/>
    <col min="4102" max="4102" width="56.85546875" style="263" customWidth="1"/>
    <col min="4103" max="4103" width="13" style="263" customWidth="1"/>
    <col min="4104" max="4104" width="10.85546875" style="263" customWidth="1"/>
    <col min="4105" max="4352" width="9.140625" style="263"/>
    <col min="4353" max="4353" width="2.140625" style="263" customWidth="1"/>
    <col min="4354" max="4354" width="3.140625" style="263" customWidth="1"/>
    <col min="4355" max="4355" width="7.5703125" style="263" customWidth="1"/>
    <col min="4356" max="4356" width="8.7109375" style="263" customWidth="1"/>
    <col min="4357" max="4357" width="7.5703125" style="263" customWidth="1"/>
    <col min="4358" max="4358" width="56.85546875" style="263" customWidth="1"/>
    <col min="4359" max="4359" width="13" style="263" customWidth="1"/>
    <col min="4360" max="4360" width="10.85546875" style="263" customWidth="1"/>
    <col min="4361" max="4608" width="9.140625" style="263"/>
    <col min="4609" max="4609" width="2.140625" style="263" customWidth="1"/>
    <col min="4610" max="4610" width="3.140625" style="263" customWidth="1"/>
    <col min="4611" max="4611" width="7.5703125" style="263" customWidth="1"/>
    <col min="4612" max="4612" width="8.7109375" style="263" customWidth="1"/>
    <col min="4613" max="4613" width="7.5703125" style="263" customWidth="1"/>
    <col min="4614" max="4614" width="56.85546875" style="263" customWidth="1"/>
    <col min="4615" max="4615" width="13" style="263" customWidth="1"/>
    <col min="4616" max="4616" width="10.85546875" style="263" customWidth="1"/>
    <col min="4617" max="4864" width="9.140625" style="263"/>
    <col min="4865" max="4865" width="2.140625" style="263" customWidth="1"/>
    <col min="4866" max="4866" width="3.140625" style="263" customWidth="1"/>
    <col min="4867" max="4867" width="7.5703125" style="263" customWidth="1"/>
    <col min="4868" max="4868" width="8.7109375" style="263" customWidth="1"/>
    <col min="4869" max="4869" width="7.5703125" style="263" customWidth="1"/>
    <col min="4870" max="4870" width="56.85546875" style="263" customWidth="1"/>
    <col min="4871" max="4871" width="13" style="263" customWidth="1"/>
    <col min="4872" max="4872" width="10.85546875" style="263" customWidth="1"/>
    <col min="4873" max="5120" width="9.140625" style="263"/>
    <col min="5121" max="5121" width="2.140625" style="263" customWidth="1"/>
    <col min="5122" max="5122" width="3.140625" style="263" customWidth="1"/>
    <col min="5123" max="5123" width="7.5703125" style="263" customWidth="1"/>
    <col min="5124" max="5124" width="8.7109375" style="263" customWidth="1"/>
    <col min="5125" max="5125" width="7.5703125" style="263" customWidth="1"/>
    <col min="5126" max="5126" width="56.85546875" style="263" customWidth="1"/>
    <col min="5127" max="5127" width="13" style="263" customWidth="1"/>
    <col min="5128" max="5128" width="10.85546875" style="263" customWidth="1"/>
    <col min="5129" max="5376" width="9.140625" style="263"/>
    <col min="5377" max="5377" width="2.140625" style="263" customWidth="1"/>
    <col min="5378" max="5378" width="3.140625" style="263" customWidth="1"/>
    <col min="5379" max="5379" width="7.5703125" style="263" customWidth="1"/>
    <col min="5380" max="5380" width="8.7109375" style="263" customWidth="1"/>
    <col min="5381" max="5381" width="7.5703125" style="263" customWidth="1"/>
    <col min="5382" max="5382" width="56.85546875" style="263" customWidth="1"/>
    <col min="5383" max="5383" width="13" style="263" customWidth="1"/>
    <col min="5384" max="5384" width="10.85546875" style="263" customWidth="1"/>
    <col min="5385" max="5632" width="9.140625" style="263"/>
    <col min="5633" max="5633" width="2.140625" style="263" customWidth="1"/>
    <col min="5634" max="5634" width="3.140625" style="263" customWidth="1"/>
    <col min="5635" max="5635" width="7.5703125" style="263" customWidth="1"/>
    <col min="5636" max="5636" width="8.7109375" style="263" customWidth="1"/>
    <col min="5637" max="5637" width="7.5703125" style="263" customWidth="1"/>
    <col min="5638" max="5638" width="56.85546875" style="263" customWidth="1"/>
    <col min="5639" max="5639" width="13" style="263" customWidth="1"/>
    <col min="5640" max="5640" width="10.85546875" style="263" customWidth="1"/>
    <col min="5641" max="5888" width="9.140625" style="263"/>
    <col min="5889" max="5889" width="2.140625" style="263" customWidth="1"/>
    <col min="5890" max="5890" width="3.140625" style="263" customWidth="1"/>
    <col min="5891" max="5891" width="7.5703125" style="263" customWidth="1"/>
    <col min="5892" max="5892" width="8.7109375" style="263" customWidth="1"/>
    <col min="5893" max="5893" width="7.5703125" style="263" customWidth="1"/>
    <col min="5894" max="5894" width="56.85546875" style="263" customWidth="1"/>
    <col min="5895" max="5895" width="13" style="263" customWidth="1"/>
    <col min="5896" max="5896" width="10.85546875" style="263" customWidth="1"/>
    <col min="5897" max="6144" width="9.140625" style="263"/>
    <col min="6145" max="6145" width="2.140625" style="263" customWidth="1"/>
    <col min="6146" max="6146" width="3.140625" style="263" customWidth="1"/>
    <col min="6147" max="6147" width="7.5703125" style="263" customWidth="1"/>
    <col min="6148" max="6148" width="8.7109375" style="263" customWidth="1"/>
    <col min="6149" max="6149" width="7.5703125" style="263" customWidth="1"/>
    <col min="6150" max="6150" width="56.85546875" style="263" customWidth="1"/>
    <col min="6151" max="6151" width="13" style="263" customWidth="1"/>
    <col min="6152" max="6152" width="10.85546875" style="263" customWidth="1"/>
    <col min="6153" max="6400" width="9.140625" style="263"/>
    <col min="6401" max="6401" width="2.140625" style="263" customWidth="1"/>
    <col min="6402" max="6402" width="3.140625" style="263" customWidth="1"/>
    <col min="6403" max="6403" width="7.5703125" style="263" customWidth="1"/>
    <col min="6404" max="6404" width="8.7109375" style="263" customWidth="1"/>
    <col min="6405" max="6405" width="7.5703125" style="263" customWidth="1"/>
    <col min="6406" max="6406" width="56.85546875" style="263" customWidth="1"/>
    <col min="6407" max="6407" width="13" style="263" customWidth="1"/>
    <col min="6408" max="6408" width="10.85546875" style="263" customWidth="1"/>
    <col min="6409" max="6656" width="9.140625" style="263"/>
    <col min="6657" max="6657" width="2.140625" style="263" customWidth="1"/>
    <col min="6658" max="6658" width="3.140625" style="263" customWidth="1"/>
    <col min="6659" max="6659" width="7.5703125" style="263" customWidth="1"/>
    <col min="6660" max="6660" width="8.7109375" style="263" customWidth="1"/>
    <col min="6661" max="6661" width="7.5703125" style="263" customWidth="1"/>
    <col min="6662" max="6662" width="56.85546875" style="263" customWidth="1"/>
    <col min="6663" max="6663" width="13" style="263" customWidth="1"/>
    <col min="6664" max="6664" width="10.85546875" style="263" customWidth="1"/>
    <col min="6665" max="6912" width="9.140625" style="263"/>
    <col min="6913" max="6913" width="2.140625" style="263" customWidth="1"/>
    <col min="6914" max="6914" width="3.140625" style="263" customWidth="1"/>
    <col min="6915" max="6915" width="7.5703125" style="263" customWidth="1"/>
    <col min="6916" max="6916" width="8.7109375" style="263" customWidth="1"/>
    <col min="6917" max="6917" width="7.5703125" style="263" customWidth="1"/>
    <col min="6918" max="6918" width="56.85546875" style="263" customWidth="1"/>
    <col min="6919" max="6919" width="13" style="263" customWidth="1"/>
    <col min="6920" max="6920" width="10.85546875" style="263" customWidth="1"/>
    <col min="6921" max="7168" width="9.140625" style="263"/>
    <col min="7169" max="7169" width="2.140625" style="263" customWidth="1"/>
    <col min="7170" max="7170" width="3.140625" style="263" customWidth="1"/>
    <col min="7171" max="7171" width="7.5703125" style="263" customWidth="1"/>
    <col min="7172" max="7172" width="8.7109375" style="263" customWidth="1"/>
    <col min="7173" max="7173" width="7.5703125" style="263" customWidth="1"/>
    <col min="7174" max="7174" width="56.85546875" style="263" customWidth="1"/>
    <col min="7175" max="7175" width="13" style="263" customWidth="1"/>
    <col min="7176" max="7176" width="10.85546875" style="263" customWidth="1"/>
    <col min="7177" max="7424" width="9.140625" style="263"/>
    <col min="7425" max="7425" width="2.140625" style="263" customWidth="1"/>
    <col min="7426" max="7426" width="3.140625" style="263" customWidth="1"/>
    <col min="7427" max="7427" width="7.5703125" style="263" customWidth="1"/>
    <col min="7428" max="7428" width="8.7109375" style="263" customWidth="1"/>
    <col min="7429" max="7429" width="7.5703125" style="263" customWidth="1"/>
    <col min="7430" max="7430" width="56.85546875" style="263" customWidth="1"/>
    <col min="7431" max="7431" width="13" style="263" customWidth="1"/>
    <col min="7432" max="7432" width="10.85546875" style="263" customWidth="1"/>
    <col min="7433" max="7680" width="9.140625" style="263"/>
    <col min="7681" max="7681" width="2.140625" style="263" customWidth="1"/>
    <col min="7682" max="7682" width="3.140625" style="263" customWidth="1"/>
    <col min="7683" max="7683" width="7.5703125" style="263" customWidth="1"/>
    <col min="7684" max="7684" width="8.7109375" style="263" customWidth="1"/>
    <col min="7685" max="7685" width="7.5703125" style="263" customWidth="1"/>
    <col min="7686" max="7686" width="56.85546875" style="263" customWidth="1"/>
    <col min="7687" max="7687" width="13" style="263" customWidth="1"/>
    <col min="7688" max="7688" width="10.85546875" style="263" customWidth="1"/>
    <col min="7689" max="7936" width="9.140625" style="263"/>
    <col min="7937" max="7937" width="2.140625" style="263" customWidth="1"/>
    <col min="7938" max="7938" width="3.140625" style="263" customWidth="1"/>
    <col min="7939" max="7939" width="7.5703125" style="263" customWidth="1"/>
    <col min="7940" max="7940" width="8.7109375" style="263" customWidth="1"/>
    <col min="7941" max="7941" width="7.5703125" style="263" customWidth="1"/>
    <col min="7942" max="7942" width="56.85546875" style="263" customWidth="1"/>
    <col min="7943" max="7943" width="13" style="263" customWidth="1"/>
    <col min="7944" max="7944" width="10.85546875" style="263" customWidth="1"/>
    <col min="7945" max="8192" width="9.140625" style="263"/>
    <col min="8193" max="8193" width="2.140625" style="263" customWidth="1"/>
    <col min="8194" max="8194" width="3.140625" style="263" customWidth="1"/>
    <col min="8195" max="8195" width="7.5703125" style="263" customWidth="1"/>
    <col min="8196" max="8196" width="8.7109375" style="263" customWidth="1"/>
    <col min="8197" max="8197" width="7.5703125" style="263" customWidth="1"/>
    <col min="8198" max="8198" width="56.85546875" style="263" customWidth="1"/>
    <col min="8199" max="8199" width="13" style="263" customWidth="1"/>
    <col min="8200" max="8200" width="10.85546875" style="263" customWidth="1"/>
    <col min="8201" max="8448" width="9.140625" style="263"/>
    <col min="8449" max="8449" width="2.140625" style="263" customWidth="1"/>
    <col min="8450" max="8450" width="3.140625" style="263" customWidth="1"/>
    <col min="8451" max="8451" width="7.5703125" style="263" customWidth="1"/>
    <col min="8452" max="8452" width="8.7109375" style="263" customWidth="1"/>
    <col min="8453" max="8453" width="7.5703125" style="263" customWidth="1"/>
    <col min="8454" max="8454" width="56.85546875" style="263" customWidth="1"/>
    <col min="8455" max="8455" width="13" style="263" customWidth="1"/>
    <col min="8456" max="8456" width="10.85546875" style="263" customWidth="1"/>
    <col min="8457" max="8704" width="9.140625" style="263"/>
    <col min="8705" max="8705" width="2.140625" style="263" customWidth="1"/>
    <col min="8706" max="8706" width="3.140625" style="263" customWidth="1"/>
    <col min="8707" max="8707" width="7.5703125" style="263" customWidth="1"/>
    <col min="8708" max="8708" width="8.7109375" style="263" customWidth="1"/>
    <col min="8709" max="8709" width="7.5703125" style="263" customWidth="1"/>
    <col min="8710" max="8710" width="56.85546875" style="263" customWidth="1"/>
    <col min="8711" max="8711" width="13" style="263" customWidth="1"/>
    <col min="8712" max="8712" width="10.85546875" style="263" customWidth="1"/>
    <col min="8713" max="8960" width="9.140625" style="263"/>
    <col min="8961" max="8961" width="2.140625" style="263" customWidth="1"/>
    <col min="8962" max="8962" width="3.140625" style="263" customWidth="1"/>
    <col min="8963" max="8963" width="7.5703125" style="263" customWidth="1"/>
    <col min="8964" max="8964" width="8.7109375" style="263" customWidth="1"/>
    <col min="8965" max="8965" width="7.5703125" style="263" customWidth="1"/>
    <col min="8966" max="8966" width="56.85546875" style="263" customWidth="1"/>
    <col min="8967" max="8967" width="13" style="263" customWidth="1"/>
    <col min="8968" max="8968" width="10.85546875" style="263" customWidth="1"/>
    <col min="8969" max="9216" width="9.140625" style="263"/>
    <col min="9217" max="9217" width="2.140625" style="263" customWidth="1"/>
    <col min="9218" max="9218" width="3.140625" style="263" customWidth="1"/>
    <col min="9219" max="9219" width="7.5703125" style="263" customWidth="1"/>
    <col min="9220" max="9220" width="8.7109375" style="263" customWidth="1"/>
    <col min="9221" max="9221" width="7.5703125" style="263" customWidth="1"/>
    <col min="9222" max="9222" width="56.85546875" style="263" customWidth="1"/>
    <col min="9223" max="9223" width="13" style="263" customWidth="1"/>
    <col min="9224" max="9224" width="10.85546875" style="263" customWidth="1"/>
    <col min="9225" max="9472" width="9.140625" style="263"/>
    <col min="9473" max="9473" width="2.140625" style="263" customWidth="1"/>
    <col min="9474" max="9474" width="3.140625" style="263" customWidth="1"/>
    <col min="9475" max="9475" width="7.5703125" style="263" customWidth="1"/>
    <col min="9476" max="9476" width="8.7109375" style="263" customWidth="1"/>
    <col min="9477" max="9477" width="7.5703125" style="263" customWidth="1"/>
    <col min="9478" max="9478" width="56.85546875" style="263" customWidth="1"/>
    <col min="9479" max="9479" width="13" style="263" customWidth="1"/>
    <col min="9480" max="9480" width="10.85546875" style="263" customWidth="1"/>
    <col min="9481" max="9728" width="9.140625" style="263"/>
    <col min="9729" max="9729" width="2.140625" style="263" customWidth="1"/>
    <col min="9730" max="9730" width="3.140625" style="263" customWidth="1"/>
    <col min="9731" max="9731" width="7.5703125" style="263" customWidth="1"/>
    <col min="9732" max="9732" width="8.7109375" style="263" customWidth="1"/>
    <col min="9733" max="9733" width="7.5703125" style="263" customWidth="1"/>
    <col min="9734" max="9734" width="56.85546875" style="263" customWidth="1"/>
    <col min="9735" max="9735" width="13" style="263" customWidth="1"/>
    <col min="9736" max="9736" width="10.85546875" style="263" customWidth="1"/>
    <col min="9737" max="9984" width="9.140625" style="263"/>
    <col min="9985" max="9985" width="2.140625" style="263" customWidth="1"/>
    <col min="9986" max="9986" width="3.140625" style="263" customWidth="1"/>
    <col min="9987" max="9987" width="7.5703125" style="263" customWidth="1"/>
    <col min="9988" max="9988" width="8.7109375" style="263" customWidth="1"/>
    <col min="9989" max="9989" width="7.5703125" style="263" customWidth="1"/>
    <col min="9990" max="9990" width="56.85546875" style="263" customWidth="1"/>
    <col min="9991" max="9991" width="13" style="263" customWidth="1"/>
    <col min="9992" max="9992" width="10.85546875" style="263" customWidth="1"/>
    <col min="9993" max="10240" width="9.140625" style="263"/>
    <col min="10241" max="10241" width="2.140625" style="263" customWidth="1"/>
    <col min="10242" max="10242" width="3.140625" style="263" customWidth="1"/>
    <col min="10243" max="10243" width="7.5703125" style="263" customWidth="1"/>
    <col min="10244" max="10244" width="8.7109375" style="263" customWidth="1"/>
    <col min="10245" max="10245" width="7.5703125" style="263" customWidth="1"/>
    <col min="10246" max="10246" width="56.85546875" style="263" customWidth="1"/>
    <col min="10247" max="10247" width="13" style="263" customWidth="1"/>
    <col min="10248" max="10248" width="10.85546875" style="263" customWidth="1"/>
    <col min="10249" max="10496" width="9.140625" style="263"/>
    <col min="10497" max="10497" width="2.140625" style="263" customWidth="1"/>
    <col min="10498" max="10498" width="3.140625" style="263" customWidth="1"/>
    <col min="10499" max="10499" width="7.5703125" style="263" customWidth="1"/>
    <col min="10500" max="10500" width="8.7109375" style="263" customWidth="1"/>
    <col min="10501" max="10501" width="7.5703125" style="263" customWidth="1"/>
    <col min="10502" max="10502" width="56.85546875" style="263" customWidth="1"/>
    <col min="10503" max="10503" width="13" style="263" customWidth="1"/>
    <col min="10504" max="10504" width="10.85546875" style="263" customWidth="1"/>
    <col min="10505" max="10752" width="9.140625" style="263"/>
    <col min="10753" max="10753" width="2.140625" style="263" customWidth="1"/>
    <col min="10754" max="10754" width="3.140625" style="263" customWidth="1"/>
    <col min="10755" max="10755" width="7.5703125" style="263" customWidth="1"/>
    <col min="10756" max="10756" width="8.7109375" style="263" customWidth="1"/>
    <col min="10757" max="10757" width="7.5703125" style="263" customWidth="1"/>
    <col min="10758" max="10758" width="56.85546875" style="263" customWidth="1"/>
    <col min="10759" max="10759" width="13" style="263" customWidth="1"/>
    <col min="10760" max="10760" width="10.85546875" style="263" customWidth="1"/>
    <col min="10761" max="11008" width="9.140625" style="263"/>
    <col min="11009" max="11009" width="2.140625" style="263" customWidth="1"/>
    <col min="11010" max="11010" width="3.140625" style="263" customWidth="1"/>
    <col min="11011" max="11011" width="7.5703125" style="263" customWidth="1"/>
    <col min="11012" max="11012" width="8.7109375" style="263" customWidth="1"/>
    <col min="11013" max="11013" width="7.5703125" style="263" customWidth="1"/>
    <col min="11014" max="11014" width="56.85546875" style="263" customWidth="1"/>
    <col min="11015" max="11015" width="13" style="263" customWidth="1"/>
    <col min="11016" max="11016" width="10.85546875" style="263" customWidth="1"/>
    <col min="11017" max="11264" width="9.140625" style="263"/>
    <col min="11265" max="11265" width="2.140625" style="263" customWidth="1"/>
    <col min="11266" max="11266" width="3.140625" style="263" customWidth="1"/>
    <col min="11267" max="11267" width="7.5703125" style="263" customWidth="1"/>
    <col min="11268" max="11268" width="8.7109375" style="263" customWidth="1"/>
    <col min="11269" max="11269" width="7.5703125" style="263" customWidth="1"/>
    <col min="11270" max="11270" width="56.85546875" style="263" customWidth="1"/>
    <col min="11271" max="11271" width="13" style="263" customWidth="1"/>
    <col min="11272" max="11272" width="10.85546875" style="263" customWidth="1"/>
    <col min="11273" max="11520" width="9.140625" style="263"/>
    <col min="11521" max="11521" width="2.140625" style="263" customWidth="1"/>
    <col min="11522" max="11522" width="3.140625" style="263" customWidth="1"/>
    <col min="11523" max="11523" width="7.5703125" style="263" customWidth="1"/>
    <col min="11524" max="11524" width="8.7109375" style="263" customWidth="1"/>
    <col min="11525" max="11525" width="7.5703125" style="263" customWidth="1"/>
    <col min="11526" max="11526" width="56.85546875" style="263" customWidth="1"/>
    <col min="11527" max="11527" width="13" style="263" customWidth="1"/>
    <col min="11528" max="11528" width="10.85546875" style="263" customWidth="1"/>
    <col min="11529" max="11776" width="9.140625" style="263"/>
    <col min="11777" max="11777" width="2.140625" style="263" customWidth="1"/>
    <col min="11778" max="11778" width="3.140625" style="263" customWidth="1"/>
    <col min="11779" max="11779" width="7.5703125" style="263" customWidth="1"/>
    <col min="11780" max="11780" width="8.7109375" style="263" customWidth="1"/>
    <col min="11781" max="11781" width="7.5703125" style="263" customWidth="1"/>
    <col min="11782" max="11782" width="56.85546875" style="263" customWidth="1"/>
    <col min="11783" max="11783" width="13" style="263" customWidth="1"/>
    <col min="11784" max="11784" width="10.85546875" style="263" customWidth="1"/>
    <col min="11785" max="12032" width="9.140625" style="263"/>
    <col min="12033" max="12033" width="2.140625" style="263" customWidth="1"/>
    <col min="12034" max="12034" width="3.140625" style="263" customWidth="1"/>
    <col min="12035" max="12035" width="7.5703125" style="263" customWidth="1"/>
    <col min="12036" max="12036" width="8.7109375" style="263" customWidth="1"/>
    <col min="12037" max="12037" width="7.5703125" style="263" customWidth="1"/>
    <col min="12038" max="12038" width="56.85546875" style="263" customWidth="1"/>
    <col min="12039" max="12039" width="13" style="263" customWidth="1"/>
    <col min="12040" max="12040" width="10.85546875" style="263" customWidth="1"/>
    <col min="12041" max="12288" width="9.140625" style="263"/>
    <col min="12289" max="12289" width="2.140625" style="263" customWidth="1"/>
    <col min="12290" max="12290" width="3.140625" style="263" customWidth="1"/>
    <col min="12291" max="12291" width="7.5703125" style="263" customWidth="1"/>
    <col min="12292" max="12292" width="8.7109375" style="263" customWidth="1"/>
    <col min="12293" max="12293" width="7.5703125" style="263" customWidth="1"/>
    <col min="12294" max="12294" width="56.85546875" style="263" customWidth="1"/>
    <col min="12295" max="12295" width="13" style="263" customWidth="1"/>
    <col min="12296" max="12296" width="10.85546875" style="263" customWidth="1"/>
    <col min="12297" max="12544" width="9.140625" style="263"/>
    <col min="12545" max="12545" width="2.140625" style="263" customWidth="1"/>
    <col min="12546" max="12546" width="3.140625" style="263" customWidth="1"/>
    <col min="12547" max="12547" width="7.5703125" style="263" customWidth="1"/>
    <col min="12548" max="12548" width="8.7109375" style="263" customWidth="1"/>
    <col min="12549" max="12549" width="7.5703125" style="263" customWidth="1"/>
    <col min="12550" max="12550" width="56.85546875" style="263" customWidth="1"/>
    <col min="12551" max="12551" width="13" style="263" customWidth="1"/>
    <col min="12552" max="12552" width="10.85546875" style="263" customWidth="1"/>
    <col min="12553" max="12800" width="9.140625" style="263"/>
    <col min="12801" max="12801" width="2.140625" style="263" customWidth="1"/>
    <col min="12802" max="12802" width="3.140625" style="263" customWidth="1"/>
    <col min="12803" max="12803" width="7.5703125" style="263" customWidth="1"/>
    <col min="12804" max="12804" width="8.7109375" style="263" customWidth="1"/>
    <col min="12805" max="12805" width="7.5703125" style="263" customWidth="1"/>
    <col min="12806" max="12806" width="56.85546875" style="263" customWidth="1"/>
    <col min="12807" max="12807" width="13" style="263" customWidth="1"/>
    <col min="12808" max="12808" width="10.85546875" style="263" customWidth="1"/>
    <col min="12809" max="13056" width="9.140625" style="263"/>
    <col min="13057" max="13057" width="2.140625" style="263" customWidth="1"/>
    <col min="13058" max="13058" width="3.140625" style="263" customWidth="1"/>
    <col min="13059" max="13059" width="7.5703125" style="263" customWidth="1"/>
    <col min="13060" max="13060" width="8.7109375" style="263" customWidth="1"/>
    <col min="13061" max="13061" width="7.5703125" style="263" customWidth="1"/>
    <col min="13062" max="13062" width="56.85546875" style="263" customWidth="1"/>
    <col min="13063" max="13063" width="13" style="263" customWidth="1"/>
    <col min="13064" max="13064" width="10.85546875" style="263" customWidth="1"/>
    <col min="13065" max="13312" width="9.140625" style="263"/>
    <col min="13313" max="13313" width="2.140625" style="263" customWidth="1"/>
    <col min="13314" max="13314" width="3.140625" style="263" customWidth="1"/>
    <col min="13315" max="13315" width="7.5703125" style="263" customWidth="1"/>
    <col min="13316" max="13316" width="8.7109375" style="263" customWidth="1"/>
    <col min="13317" max="13317" width="7.5703125" style="263" customWidth="1"/>
    <col min="13318" max="13318" width="56.85546875" style="263" customWidth="1"/>
    <col min="13319" max="13319" width="13" style="263" customWidth="1"/>
    <col min="13320" max="13320" width="10.85546875" style="263" customWidth="1"/>
    <col min="13321" max="13568" width="9.140625" style="263"/>
    <col min="13569" max="13569" width="2.140625" style="263" customWidth="1"/>
    <col min="13570" max="13570" width="3.140625" style="263" customWidth="1"/>
    <col min="13571" max="13571" width="7.5703125" style="263" customWidth="1"/>
    <col min="13572" max="13572" width="8.7109375" style="263" customWidth="1"/>
    <col min="13573" max="13573" width="7.5703125" style="263" customWidth="1"/>
    <col min="13574" max="13574" width="56.85546875" style="263" customWidth="1"/>
    <col min="13575" max="13575" width="13" style="263" customWidth="1"/>
    <col min="13576" max="13576" width="10.85546875" style="263" customWidth="1"/>
    <col min="13577" max="13824" width="9.140625" style="263"/>
    <col min="13825" max="13825" width="2.140625" style="263" customWidth="1"/>
    <col min="13826" max="13826" width="3.140625" style="263" customWidth="1"/>
    <col min="13827" max="13827" width="7.5703125" style="263" customWidth="1"/>
    <col min="13828" max="13828" width="8.7109375" style="263" customWidth="1"/>
    <col min="13829" max="13829" width="7.5703125" style="263" customWidth="1"/>
    <col min="13830" max="13830" width="56.85546875" style="263" customWidth="1"/>
    <col min="13831" max="13831" width="13" style="263" customWidth="1"/>
    <col min="13832" max="13832" width="10.85546875" style="263" customWidth="1"/>
    <col min="13833" max="14080" width="9.140625" style="263"/>
    <col min="14081" max="14081" width="2.140625" style="263" customWidth="1"/>
    <col min="14082" max="14082" width="3.140625" style="263" customWidth="1"/>
    <col min="14083" max="14083" width="7.5703125" style="263" customWidth="1"/>
    <col min="14084" max="14084" width="8.7109375" style="263" customWidth="1"/>
    <col min="14085" max="14085" width="7.5703125" style="263" customWidth="1"/>
    <col min="14086" max="14086" width="56.85546875" style="263" customWidth="1"/>
    <col min="14087" max="14087" width="13" style="263" customWidth="1"/>
    <col min="14088" max="14088" width="10.85546875" style="263" customWidth="1"/>
    <col min="14089" max="14336" width="9.140625" style="263"/>
    <col min="14337" max="14337" width="2.140625" style="263" customWidth="1"/>
    <col min="14338" max="14338" width="3.140625" style="263" customWidth="1"/>
    <col min="14339" max="14339" width="7.5703125" style="263" customWidth="1"/>
    <col min="14340" max="14340" width="8.7109375" style="263" customWidth="1"/>
    <col min="14341" max="14341" width="7.5703125" style="263" customWidth="1"/>
    <col min="14342" max="14342" width="56.85546875" style="263" customWidth="1"/>
    <col min="14343" max="14343" width="13" style="263" customWidth="1"/>
    <col min="14344" max="14344" width="10.85546875" style="263" customWidth="1"/>
    <col min="14345" max="14592" width="9.140625" style="263"/>
    <col min="14593" max="14593" width="2.140625" style="263" customWidth="1"/>
    <col min="14594" max="14594" width="3.140625" style="263" customWidth="1"/>
    <col min="14595" max="14595" width="7.5703125" style="263" customWidth="1"/>
    <col min="14596" max="14596" width="8.7109375" style="263" customWidth="1"/>
    <col min="14597" max="14597" width="7.5703125" style="263" customWidth="1"/>
    <col min="14598" max="14598" width="56.85546875" style="263" customWidth="1"/>
    <col min="14599" max="14599" width="13" style="263" customWidth="1"/>
    <col min="14600" max="14600" width="10.85546875" style="263" customWidth="1"/>
    <col min="14601" max="14848" width="9.140625" style="263"/>
    <col min="14849" max="14849" width="2.140625" style="263" customWidth="1"/>
    <col min="14850" max="14850" width="3.140625" style="263" customWidth="1"/>
    <col min="14851" max="14851" width="7.5703125" style="263" customWidth="1"/>
    <col min="14852" max="14852" width="8.7109375" style="263" customWidth="1"/>
    <col min="14853" max="14853" width="7.5703125" style="263" customWidth="1"/>
    <col min="14854" max="14854" width="56.85546875" style="263" customWidth="1"/>
    <col min="14855" max="14855" width="13" style="263" customWidth="1"/>
    <col min="14856" max="14856" width="10.85546875" style="263" customWidth="1"/>
    <col min="14857" max="15104" width="9.140625" style="263"/>
    <col min="15105" max="15105" width="2.140625" style="263" customWidth="1"/>
    <col min="15106" max="15106" width="3.140625" style="263" customWidth="1"/>
    <col min="15107" max="15107" width="7.5703125" style="263" customWidth="1"/>
    <col min="15108" max="15108" width="8.7109375" style="263" customWidth="1"/>
    <col min="15109" max="15109" width="7.5703125" style="263" customWidth="1"/>
    <col min="15110" max="15110" width="56.85546875" style="263" customWidth="1"/>
    <col min="15111" max="15111" width="13" style="263" customWidth="1"/>
    <col min="15112" max="15112" width="10.85546875" style="263" customWidth="1"/>
    <col min="15113" max="15360" width="9.140625" style="263"/>
    <col min="15361" max="15361" width="2.140625" style="263" customWidth="1"/>
    <col min="15362" max="15362" width="3.140625" style="263" customWidth="1"/>
    <col min="15363" max="15363" width="7.5703125" style="263" customWidth="1"/>
    <col min="15364" max="15364" width="8.7109375" style="263" customWidth="1"/>
    <col min="15365" max="15365" width="7.5703125" style="263" customWidth="1"/>
    <col min="15366" max="15366" width="56.85546875" style="263" customWidth="1"/>
    <col min="15367" max="15367" width="13" style="263" customWidth="1"/>
    <col min="15368" max="15368" width="10.85546875" style="263" customWidth="1"/>
    <col min="15369" max="15616" width="9.140625" style="263"/>
    <col min="15617" max="15617" width="2.140625" style="263" customWidth="1"/>
    <col min="15618" max="15618" width="3.140625" style="263" customWidth="1"/>
    <col min="15619" max="15619" width="7.5703125" style="263" customWidth="1"/>
    <col min="15620" max="15620" width="8.7109375" style="263" customWidth="1"/>
    <col min="15621" max="15621" width="7.5703125" style="263" customWidth="1"/>
    <col min="15622" max="15622" width="56.85546875" style="263" customWidth="1"/>
    <col min="15623" max="15623" width="13" style="263" customWidth="1"/>
    <col min="15624" max="15624" width="10.85546875" style="263" customWidth="1"/>
    <col min="15625" max="15872" width="9.140625" style="263"/>
    <col min="15873" max="15873" width="2.140625" style="263" customWidth="1"/>
    <col min="15874" max="15874" width="3.140625" style="263" customWidth="1"/>
    <col min="15875" max="15875" width="7.5703125" style="263" customWidth="1"/>
    <col min="15876" max="15876" width="8.7109375" style="263" customWidth="1"/>
    <col min="15877" max="15877" width="7.5703125" style="263" customWidth="1"/>
    <col min="15878" max="15878" width="56.85546875" style="263" customWidth="1"/>
    <col min="15879" max="15879" width="13" style="263" customWidth="1"/>
    <col min="15880" max="15880" width="10.85546875" style="263" customWidth="1"/>
    <col min="15881" max="16128" width="9.140625" style="263"/>
    <col min="16129" max="16129" width="2.140625" style="263" customWidth="1"/>
    <col min="16130" max="16130" width="3.140625" style="263" customWidth="1"/>
    <col min="16131" max="16131" width="7.5703125" style="263" customWidth="1"/>
    <col min="16132" max="16132" width="8.7109375" style="263" customWidth="1"/>
    <col min="16133" max="16133" width="7.5703125" style="263" customWidth="1"/>
    <col min="16134" max="16134" width="56.85546875" style="263" customWidth="1"/>
    <col min="16135" max="16135" width="13" style="263" customWidth="1"/>
    <col min="16136" max="16136" width="10.85546875" style="263" customWidth="1"/>
    <col min="16137" max="16384" width="9.140625" style="263"/>
  </cols>
  <sheetData>
    <row r="1" spans="1:8" ht="46.5" customHeight="1">
      <c r="A1" s="438" t="s">
        <v>779</v>
      </c>
      <c r="B1" s="438"/>
      <c r="C1" s="438"/>
      <c r="D1" s="438"/>
      <c r="E1" s="438"/>
      <c r="F1" s="438"/>
      <c r="G1" s="438"/>
      <c r="H1" s="438"/>
    </row>
    <row r="2" spans="1:8" ht="34.9" customHeight="1">
      <c r="B2" s="344" t="s">
        <v>856</v>
      </c>
      <c r="C2" s="344"/>
      <c r="D2" s="344"/>
      <c r="E2" s="344"/>
      <c r="F2" s="344"/>
      <c r="G2" s="344"/>
      <c r="H2" s="344"/>
    </row>
    <row r="3" spans="1:8" ht="28.7" customHeight="1">
      <c r="A3" s="333"/>
      <c r="B3" s="333"/>
      <c r="C3" s="437"/>
      <c r="D3" s="437"/>
      <c r="E3" s="437"/>
      <c r="F3" s="266" t="s">
        <v>780</v>
      </c>
      <c r="G3" s="267">
        <v>30000</v>
      </c>
    </row>
    <row r="4" spans="1:8" ht="17.100000000000001" customHeight="1">
      <c r="A4" s="333"/>
      <c r="B4" s="333"/>
      <c r="C4" s="268" t="s">
        <v>305</v>
      </c>
      <c r="D4" s="268"/>
      <c r="E4" s="268"/>
      <c r="F4" s="269" t="s">
        <v>197</v>
      </c>
      <c r="G4" s="270">
        <v>30000</v>
      </c>
    </row>
    <row r="5" spans="1:8" ht="17.100000000000001" customHeight="1">
      <c r="A5" s="333"/>
      <c r="B5" s="333"/>
      <c r="C5" s="271"/>
      <c r="D5" s="271" t="s">
        <v>309</v>
      </c>
      <c r="E5" s="271"/>
      <c r="F5" s="272" t="s">
        <v>198</v>
      </c>
      <c r="G5" s="273">
        <v>30000</v>
      </c>
    </row>
    <row r="6" spans="1:8" ht="17.100000000000001" customHeight="1">
      <c r="A6" s="333"/>
      <c r="B6" s="333"/>
      <c r="C6" s="268" t="s">
        <v>271</v>
      </c>
      <c r="D6" s="268"/>
      <c r="E6" s="268"/>
      <c r="F6" s="269" t="s">
        <v>272</v>
      </c>
      <c r="G6" s="270">
        <v>0</v>
      </c>
    </row>
    <row r="7" spans="1:8" ht="17.100000000000001" customHeight="1">
      <c r="A7" s="333"/>
      <c r="B7" s="333"/>
      <c r="C7" s="271"/>
      <c r="D7" s="271" t="s">
        <v>276</v>
      </c>
      <c r="E7" s="271"/>
      <c r="F7" s="272" t="s">
        <v>277</v>
      </c>
      <c r="G7" s="273">
        <v>0</v>
      </c>
    </row>
    <row r="8" spans="1:8" ht="17.100000000000001" customHeight="1">
      <c r="A8" s="333"/>
      <c r="B8" s="333"/>
      <c r="C8" s="268" t="s">
        <v>295</v>
      </c>
      <c r="D8" s="268"/>
      <c r="E8" s="268"/>
      <c r="F8" s="269" t="s">
        <v>296</v>
      </c>
      <c r="G8" s="270">
        <v>0</v>
      </c>
    </row>
    <row r="9" spans="1:8" ht="17.100000000000001" customHeight="1">
      <c r="A9" s="333"/>
      <c r="B9" s="333"/>
      <c r="C9" s="271"/>
      <c r="D9" s="271" t="s">
        <v>781</v>
      </c>
      <c r="E9" s="271"/>
      <c r="F9" s="272" t="s">
        <v>782</v>
      </c>
      <c r="G9" s="273">
        <v>0</v>
      </c>
    </row>
    <row r="10" spans="1:8" ht="28.7" customHeight="1">
      <c r="A10" s="333"/>
      <c r="B10" s="333"/>
      <c r="C10" s="437"/>
      <c r="D10" s="437"/>
      <c r="E10" s="437"/>
      <c r="F10" s="266" t="s">
        <v>783</v>
      </c>
      <c r="G10" s="267" t="s">
        <v>784</v>
      </c>
    </row>
    <row r="11" spans="1:8" ht="17.100000000000001" customHeight="1">
      <c r="A11" s="333"/>
      <c r="B11" s="333"/>
      <c r="C11" s="268" t="s">
        <v>305</v>
      </c>
      <c r="D11" s="268"/>
      <c r="E11" s="268"/>
      <c r="F11" s="269" t="s">
        <v>197</v>
      </c>
      <c r="G11" s="270">
        <v>0</v>
      </c>
    </row>
    <row r="12" spans="1:8" ht="17.100000000000001" customHeight="1">
      <c r="A12" s="333"/>
      <c r="B12" s="333"/>
      <c r="C12" s="271"/>
      <c r="D12" s="271" t="s">
        <v>309</v>
      </c>
      <c r="E12" s="271"/>
      <c r="F12" s="272" t="s">
        <v>198</v>
      </c>
      <c r="G12" s="273">
        <v>0</v>
      </c>
    </row>
    <row r="13" spans="1:8" ht="17.100000000000001" customHeight="1">
      <c r="A13" s="333"/>
      <c r="B13" s="333"/>
      <c r="C13" s="268" t="s">
        <v>271</v>
      </c>
      <c r="D13" s="268"/>
      <c r="E13" s="268"/>
      <c r="F13" s="269" t="s">
        <v>272</v>
      </c>
      <c r="G13" s="270">
        <v>0</v>
      </c>
    </row>
    <row r="14" spans="1:8" ht="17.100000000000001" customHeight="1">
      <c r="A14" s="333"/>
      <c r="B14" s="333"/>
      <c r="C14" s="271"/>
      <c r="D14" s="271" t="s">
        <v>276</v>
      </c>
      <c r="E14" s="271"/>
      <c r="F14" s="272" t="s">
        <v>277</v>
      </c>
      <c r="G14" s="273">
        <v>0</v>
      </c>
    </row>
    <row r="15" spans="1:8" ht="17.100000000000001" customHeight="1">
      <c r="A15" s="333"/>
      <c r="B15" s="333"/>
      <c r="C15" s="268" t="s">
        <v>295</v>
      </c>
      <c r="D15" s="268"/>
      <c r="E15" s="268"/>
      <c r="F15" s="269" t="s">
        <v>296</v>
      </c>
      <c r="G15" s="270">
        <v>0</v>
      </c>
    </row>
    <row r="16" spans="1:8" ht="17.100000000000001" customHeight="1">
      <c r="A16" s="333"/>
      <c r="B16" s="333"/>
      <c r="C16" s="271"/>
      <c r="D16" s="271" t="s">
        <v>781</v>
      </c>
      <c r="E16" s="271"/>
      <c r="F16" s="272" t="s">
        <v>782</v>
      </c>
      <c r="G16" s="273">
        <v>0</v>
      </c>
    </row>
    <row r="17" spans="1:7" ht="28.7" customHeight="1">
      <c r="A17" s="333"/>
      <c r="B17" s="333"/>
      <c r="C17" s="437"/>
      <c r="D17" s="437"/>
      <c r="E17" s="437"/>
      <c r="F17" s="266" t="s">
        <v>785</v>
      </c>
      <c r="G17" s="267">
        <v>384200</v>
      </c>
    </row>
    <row r="18" spans="1:7" ht="17.100000000000001" customHeight="1">
      <c r="A18" s="333"/>
      <c r="B18" s="333"/>
      <c r="C18" s="268" t="s">
        <v>305</v>
      </c>
      <c r="D18" s="268"/>
      <c r="E18" s="268"/>
      <c r="F18" s="269" t="s">
        <v>197</v>
      </c>
      <c r="G18" s="270">
        <v>92700</v>
      </c>
    </row>
    <row r="19" spans="1:7" ht="17.100000000000001" customHeight="1">
      <c r="A19" s="333"/>
      <c r="B19" s="333"/>
      <c r="C19" s="271"/>
      <c r="D19" s="271" t="s">
        <v>309</v>
      </c>
      <c r="E19" s="271"/>
      <c r="F19" s="272" t="s">
        <v>198</v>
      </c>
      <c r="G19" s="273">
        <v>92700</v>
      </c>
    </row>
    <row r="20" spans="1:7" ht="30.2" customHeight="1">
      <c r="A20" s="333"/>
      <c r="B20" s="333"/>
      <c r="C20" s="274"/>
      <c r="D20" s="274"/>
      <c r="E20" s="274" t="s">
        <v>786</v>
      </c>
      <c r="F20" s="275" t="s">
        <v>787</v>
      </c>
      <c r="G20" s="276">
        <v>26500</v>
      </c>
    </row>
    <row r="21" spans="1:7" ht="17.100000000000001" customHeight="1">
      <c r="A21" s="333"/>
      <c r="B21" s="333"/>
      <c r="C21" s="274"/>
      <c r="D21" s="274"/>
      <c r="E21" s="274" t="s">
        <v>313</v>
      </c>
      <c r="F21" s="275" t="s">
        <v>314</v>
      </c>
      <c r="G21" s="276">
        <v>64050</v>
      </c>
    </row>
    <row r="22" spans="1:7" ht="17.100000000000001" customHeight="1">
      <c r="A22" s="333"/>
      <c r="B22" s="333"/>
      <c r="C22" s="274"/>
      <c r="D22" s="274"/>
      <c r="E22" s="274" t="s">
        <v>291</v>
      </c>
      <c r="F22" s="275" t="s">
        <v>292</v>
      </c>
      <c r="G22" s="276">
        <v>150</v>
      </c>
    </row>
    <row r="23" spans="1:7" ht="17.100000000000001" customHeight="1">
      <c r="A23" s="333"/>
      <c r="B23" s="333"/>
      <c r="C23" s="274"/>
      <c r="D23" s="274"/>
      <c r="E23" s="274" t="s">
        <v>327</v>
      </c>
      <c r="F23" s="275" t="s">
        <v>328</v>
      </c>
      <c r="G23" s="276">
        <v>2000</v>
      </c>
    </row>
    <row r="24" spans="1:7" ht="17.100000000000001" customHeight="1">
      <c r="A24" s="333"/>
      <c r="B24" s="333"/>
      <c r="C24" s="268" t="s">
        <v>271</v>
      </c>
      <c r="D24" s="268"/>
      <c r="E24" s="268"/>
      <c r="F24" s="269" t="s">
        <v>272</v>
      </c>
      <c r="G24" s="270">
        <v>20100</v>
      </c>
    </row>
    <row r="25" spans="1:7" ht="17.100000000000001" customHeight="1">
      <c r="A25" s="333"/>
      <c r="B25" s="333"/>
      <c r="C25" s="271"/>
      <c r="D25" s="271" t="s">
        <v>276</v>
      </c>
      <c r="E25" s="271"/>
      <c r="F25" s="272" t="s">
        <v>277</v>
      </c>
      <c r="G25" s="273">
        <v>20100</v>
      </c>
    </row>
    <row r="26" spans="1:7" ht="17.100000000000001" customHeight="1">
      <c r="A26" s="333"/>
      <c r="B26" s="333"/>
      <c r="C26" s="274"/>
      <c r="D26" s="274"/>
      <c r="E26" s="274" t="s">
        <v>291</v>
      </c>
      <c r="F26" s="275" t="s">
        <v>292</v>
      </c>
      <c r="G26" s="276">
        <v>100</v>
      </c>
    </row>
    <row r="27" spans="1:7" ht="17.100000000000001" customHeight="1">
      <c r="A27" s="333"/>
      <c r="B27" s="333"/>
      <c r="C27" s="274"/>
      <c r="D27" s="274"/>
      <c r="E27" s="274" t="s">
        <v>327</v>
      </c>
      <c r="F27" s="275" t="s">
        <v>328</v>
      </c>
      <c r="G27" s="276">
        <v>20000</v>
      </c>
    </row>
    <row r="28" spans="1:7" ht="17.100000000000001" customHeight="1">
      <c r="A28" s="333"/>
      <c r="B28" s="333"/>
      <c r="C28" s="268" t="s">
        <v>295</v>
      </c>
      <c r="D28" s="268"/>
      <c r="E28" s="268"/>
      <c r="F28" s="269" t="s">
        <v>296</v>
      </c>
      <c r="G28" s="270">
        <v>271400</v>
      </c>
    </row>
    <row r="29" spans="1:7" ht="17.100000000000001" customHeight="1">
      <c r="A29" s="333"/>
      <c r="B29" s="333"/>
      <c r="C29" s="271"/>
      <c r="D29" s="271" t="s">
        <v>781</v>
      </c>
      <c r="E29" s="271"/>
      <c r="F29" s="272" t="s">
        <v>782</v>
      </c>
      <c r="G29" s="273">
        <v>271400</v>
      </c>
    </row>
    <row r="30" spans="1:7" ht="17.100000000000001" customHeight="1">
      <c r="A30" s="333"/>
      <c r="B30" s="333"/>
      <c r="C30" s="274"/>
      <c r="D30" s="274"/>
      <c r="E30" s="274" t="s">
        <v>313</v>
      </c>
      <c r="F30" s="275" t="s">
        <v>314</v>
      </c>
      <c r="G30" s="276">
        <v>261100</v>
      </c>
    </row>
    <row r="31" spans="1:7" ht="17.100000000000001" customHeight="1">
      <c r="A31" s="333"/>
      <c r="B31" s="333"/>
      <c r="C31" s="274"/>
      <c r="D31" s="274"/>
      <c r="E31" s="274" t="s">
        <v>291</v>
      </c>
      <c r="F31" s="275" t="s">
        <v>292</v>
      </c>
      <c r="G31" s="276">
        <v>300</v>
      </c>
    </row>
    <row r="32" spans="1:7" ht="17.100000000000001" customHeight="1">
      <c r="A32" s="333"/>
      <c r="B32" s="333"/>
      <c r="C32" s="274"/>
      <c r="D32" s="274"/>
      <c r="E32" s="274" t="s">
        <v>327</v>
      </c>
      <c r="F32" s="275" t="s">
        <v>328</v>
      </c>
      <c r="G32" s="276">
        <v>10000</v>
      </c>
    </row>
    <row r="33" spans="1:7" ht="28.7" customHeight="1">
      <c r="A33" s="333"/>
      <c r="B33" s="333"/>
      <c r="C33" s="437"/>
      <c r="D33" s="437"/>
      <c r="E33" s="437"/>
      <c r="F33" s="266" t="s">
        <v>788</v>
      </c>
      <c r="G33" s="267">
        <v>414200</v>
      </c>
    </row>
    <row r="34" spans="1:7" ht="17.100000000000001" customHeight="1">
      <c r="A34" s="333"/>
      <c r="B34" s="333"/>
      <c r="C34" s="268" t="s">
        <v>305</v>
      </c>
      <c r="D34" s="268"/>
      <c r="E34" s="268"/>
      <c r="F34" s="269" t="s">
        <v>197</v>
      </c>
      <c r="G34" s="270">
        <v>122700</v>
      </c>
    </row>
    <row r="35" spans="1:7" ht="17.100000000000001" customHeight="1">
      <c r="A35" s="333"/>
      <c r="B35" s="333"/>
      <c r="C35" s="271"/>
      <c r="D35" s="271" t="s">
        <v>309</v>
      </c>
      <c r="E35" s="271"/>
      <c r="F35" s="272" t="s">
        <v>198</v>
      </c>
      <c r="G35" s="273">
        <v>122700</v>
      </c>
    </row>
    <row r="36" spans="1:7" ht="17.100000000000001" customHeight="1">
      <c r="A36" s="333"/>
      <c r="B36" s="333"/>
      <c r="C36" s="274"/>
      <c r="D36" s="274"/>
      <c r="E36" s="274" t="s">
        <v>207</v>
      </c>
      <c r="F36" s="275" t="s">
        <v>208</v>
      </c>
      <c r="G36" s="276">
        <v>2700</v>
      </c>
    </row>
    <row r="37" spans="1:7" ht="17.100000000000001" customHeight="1">
      <c r="A37" s="333"/>
      <c r="B37" s="333"/>
      <c r="C37" s="274"/>
      <c r="D37" s="274"/>
      <c r="E37" s="274" t="s">
        <v>209</v>
      </c>
      <c r="F37" s="275" t="s">
        <v>210</v>
      </c>
      <c r="G37" s="276">
        <v>540</v>
      </c>
    </row>
    <row r="38" spans="1:7" ht="17.100000000000001" customHeight="1">
      <c r="A38" s="333"/>
      <c r="B38" s="333"/>
      <c r="C38" s="274"/>
      <c r="D38" s="274"/>
      <c r="E38" s="274" t="s">
        <v>522</v>
      </c>
      <c r="F38" s="275" t="s">
        <v>523</v>
      </c>
      <c r="G38" s="276">
        <v>18000</v>
      </c>
    </row>
    <row r="39" spans="1:7" ht="17.100000000000001" customHeight="1">
      <c r="A39" s="333"/>
      <c r="B39" s="333"/>
      <c r="C39" s="274"/>
      <c r="D39" s="274"/>
      <c r="E39" s="274" t="s">
        <v>211</v>
      </c>
      <c r="F39" s="275" t="s">
        <v>212</v>
      </c>
      <c r="G39" s="276">
        <v>5000</v>
      </c>
    </row>
    <row r="40" spans="1:7" ht="17.100000000000001" customHeight="1">
      <c r="A40" s="333"/>
      <c r="B40" s="333"/>
      <c r="C40" s="274"/>
      <c r="D40" s="274"/>
      <c r="E40" s="274" t="s">
        <v>213</v>
      </c>
      <c r="F40" s="275" t="s">
        <v>214</v>
      </c>
      <c r="G40" s="276">
        <v>22960</v>
      </c>
    </row>
    <row r="41" spans="1:7" ht="17.100000000000001" customHeight="1">
      <c r="A41" s="333"/>
      <c r="B41" s="333"/>
      <c r="C41" s="274"/>
      <c r="D41" s="274"/>
      <c r="E41" s="274" t="s">
        <v>215</v>
      </c>
      <c r="F41" s="275" t="s">
        <v>732</v>
      </c>
      <c r="G41" s="276">
        <v>2000</v>
      </c>
    </row>
    <row r="42" spans="1:7" ht="17.100000000000001" customHeight="1">
      <c r="A42" s="333"/>
      <c r="B42" s="333"/>
      <c r="C42" s="274"/>
      <c r="D42" s="274"/>
      <c r="E42" s="274" t="s">
        <v>217</v>
      </c>
      <c r="F42" s="275" t="s">
        <v>218</v>
      </c>
      <c r="G42" s="276">
        <v>1670</v>
      </c>
    </row>
    <row r="43" spans="1:7" ht="17.100000000000001" customHeight="1">
      <c r="A43" s="333"/>
      <c r="B43" s="333"/>
      <c r="C43" s="274"/>
      <c r="D43" s="274"/>
      <c r="E43" s="274" t="s">
        <v>219</v>
      </c>
      <c r="F43" s="275" t="s">
        <v>220</v>
      </c>
      <c r="G43" s="276">
        <v>2000</v>
      </c>
    </row>
    <row r="44" spans="1:7" ht="17.100000000000001" customHeight="1">
      <c r="A44" s="333"/>
      <c r="B44" s="333"/>
      <c r="C44" s="274"/>
      <c r="D44" s="274"/>
      <c r="E44" s="274" t="s">
        <v>223</v>
      </c>
      <c r="F44" s="275" t="s">
        <v>224</v>
      </c>
      <c r="G44" s="276">
        <v>8500</v>
      </c>
    </row>
    <row r="45" spans="1:7" ht="17.100000000000001" customHeight="1">
      <c r="A45" s="333"/>
      <c r="B45" s="333"/>
      <c r="C45" s="274"/>
      <c r="D45" s="274"/>
      <c r="E45" s="274" t="s">
        <v>789</v>
      </c>
      <c r="F45" s="275" t="s">
        <v>790</v>
      </c>
      <c r="G45" s="276">
        <v>11500</v>
      </c>
    </row>
    <row r="46" spans="1:7" ht="17.100000000000001" customHeight="1">
      <c r="A46" s="333"/>
      <c r="B46" s="333"/>
      <c r="C46" s="274"/>
      <c r="D46" s="274"/>
      <c r="E46" s="274" t="s">
        <v>317</v>
      </c>
      <c r="F46" s="275" t="s">
        <v>791</v>
      </c>
      <c r="G46" s="276">
        <v>47830</v>
      </c>
    </row>
    <row r="47" spans="1:7" ht="17.100000000000001" customHeight="1">
      <c r="A47" s="333"/>
      <c r="B47" s="333"/>
      <c r="C47" s="268" t="s">
        <v>271</v>
      </c>
      <c r="D47" s="268"/>
      <c r="E47" s="268"/>
      <c r="F47" s="269" t="s">
        <v>272</v>
      </c>
      <c r="G47" s="270">
        <v>20100</v>
      </c>
    </row>
    <row r="48" spans="1:7" ht="17.100000000000001" customHeight="1">
      <c r="A48" s="333"/>
      <c r="B48" s="333"/>
      <c r="C48" s="271"/>
      <c r="D48" s="271" t="s">
        <v>276</v>
      </c>
      <c r="E48" s="271"/>
      <c r="F48" s="272" t="s">
        <v>277</v>
      </c>
      <c r="G48" s="273">
        <v>20100</v>
      </c>
    </row>
    <row r="49" spans="1:7" ht="17.100000000000001" customHeight="1">
      <c r="A49" s="333"/>
      <c r="B49" s="333"/>
      <c r="C49" s="274"/>
      <c r="D49" s="274"/>
      <c r="E49" s="274" t="s">
        <v>211</v>
      </c>
      <c r="F49" s="275" t="s">
        <v>212</v>
      </c>
      <c r="G49" s="276">
        <v>4000</v>
      </c>
    </row>
    <row r="50" spans="1:7" ht="17.100000000000001" customHeight="1">
      <c r="A50" s="333"/>
      <c r="B50" s="333"/>
      <c r="C50" s="274"/>
      <c r="D50" s="274"/>
      <c r="E50" s="274" t="s">
        <v>213</v>
      </c>
      <c r="F50" s="275" t="s">
        <v>214</v>
      </c>
      <c r="G50" s="276">
        <v>5100</v>
      </c>
    </row>
    <row r="51" spans="1:7" ht="17.100000000000001" customHeight="1">
      <c r="A51" s="333"/>
      <c r="B51" s="333"/>
      <c r="C51" s="274"/>
      <c r="D51" s="274"/>
      <c r="E51" s="274" t="s">
        <v>716</v>
      </c>
      <c r="F51" s="275" t="s">
        <v>717</v>
      </c>
      <c r="G51" s="276">
        <v>5000</v>
      </c>
    </row>
    <row r="52" spans="1:7" ht="17.100000000000001" customHeight="1">
      <c r="A52" s="333"/>
      <c r="B52" s="333"/>
      <c r="C52" s="274"/>
      <c r="D52" s="274"/>
      <c r="E52" s="274" t="s">
        <v>223</v>
      </c>
      <c r="F52" s="275" t="s">
        <v>224</v>
      </c>
      <c r="G52" s="276">
        <v>6000</v>
      </c>
    </row>
    <row r="53" spans="1:7" ht="17.100000000000001" customHeight="1">
      <c r="A53" s="333"/>
      <c r="B53" s="333"/>
      <c r="C53" s="268" t="s">
        <v>295</v>
      </c>
      <c r="D53" s="268"/>
      <c r="E53" s="268"/>
      <c r="F53" s="269" t="s">
        <v>296</v>
      </c>
      <c r="G53" s="270">
        <v>271400</v>
      </c>
    </row>
    <row r="54" spans="1:7" ht="17.100000000000001" customHeight="1">
      <c r="A54" s="333"/>
      <c r="B54" s="333"/>
      <c r="C54" s="271"/>
      <c r="D54" s="271" t="s">
        <v>781</v>
      </c>
      <c r="E54" s="271"/>
      <c r="F54" s="272" t="s">
        <v>782</v>
      </c>
      <c r="G54" s="273">
        <v>271400</v>
      </c>
    </row>
    <row r="55" spans="1:7" ht="17.100000000000001" customHeight="1">
      <c r="A55" s="333"/>
      <c r="B55" s="333"/>
      <c r="C55" s="274"/>
      <c r="D55" s="274"/>
      <c r="E55" s="274" t="s">
        <v>522</v>
      </c>
      <c r="F55" s="275" t="s">
        <v>523</v>
      </c>
      <c r="G55" s="276">
        <v>9000</v>
      </c>
    </row>
    <row r="56" spans="1:7" ht="17.100000000000001" customHeight="1">
      <c r="A56" s="333"/>
      <c r="B56" s="333"/>
      <c r="C56" s="274"/>
      <c r="D56" s="274"/>
      <c r="E56" s="274" t="s">
        <v>211</v>
      </c>
      <c r="F56" s="275" t="s">
        <v>212</v>
      </c>
      <c r="G56" s="276">
        <v>9200</v>
      </c>
    </row>
    <row r="57" spans="1:7" ht="17.100000000000001" customHeight="1">
      <c r="A57" s="333"/>
      <c r="B57" s="333"/>
      <c r="C57" s="274"/>
      <c r="D57" s="274"/>
      <c r="E57" s="274" t="s">
        <v>213</v>
      </c>
      <c r="F57" s="275" t="s">
        <v>214</v>
      </c>
      <c r="G57" s="276">
        <v>232100</v>
      </c>
    </row>
    <row r="58" spans="1:7" ht="17.100000000000001" customHeight="1">
      <c r="A58" s="333"/>
      <c r="B58" s="333"/>
      <c r="C58" s="274"/>
      <c r="D58" s="274"/>
      <c r="E58" s="274" t="s">
        <v>217</v>
      </c>
      <c r="F58" s="275" t="s">
        <v>218</v>
      </c>
      <c r="G58" s="276">
        <v>3000</v>
      </c>
    </row>
    <row r="59" spans="1:7" ht="17.100000000000001" customHeight="1">
      <c r="A59" s="333"/>
      <c r="B59" s="333"/>
      <c r="C59" s="274"/>
      <c r="D59" s="274"/>
      <c r="E59" s="274" t="s">
        <v>219</v>
      </c>
      <c r="F59" s="275" t="s">
        <v>220</v>
      </c>
      <c r="G59" s="276">
        <v>2000</v>
      </c>
    </row>
    <row r="60" spans="1:7" ht="17.100000000000001" customHeight="1">
      <c r="A60" s="333"/>
      <c r="B60" s="333"/>
      <c r="C60" s="274"/>
      <c r="D60" s="274"/>
      <c r="E60" s="274" t="s">
        <v>223</v>
      </c>
      <c r="F60" s="275" t="s">
        <v>224</v>
      </c>
      <c r="G60" s="276">
        <v>10000</v>
      </c>
    </row>
    <row r="61" spans="1:7" ht="17.100000000000001" customHeight="1">
      <c r="A61" s="333"/>
      <c r="B61" s="439"/>
      <c r="C61" s="274"/>
      <c r="D61" s="274"/>
      <c r="E61" s="274" t="s">
        <v>225</v>
      </c>
      <c r="F61" s="275" t="s">
        <v>226</v>
      </c>
      <c r="G61" s="276">
        <v>100</v>
      </c>
    </row>
    <row r="62" spans="1:7" ht="17.100000000000001" customHeight="1">
      <c r="A62" s="333"/>
      <c r="B62" s="333"/>
      <c r="C62" s="274"/>
      <c r="D62" s="274"/>
      <c r="E62" s="274" t="s">
        <v>789</v>
      </c>
      <c r="F62" s="275" t="s">
        <v>790</v>
      </c>
      <c r="G62" s="276">
        <v>6000</v>
      </c>
    </row>
  </sheetData>
  <mergeCells count="66">
    <mergeCell ref="A62:B62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50:B50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C33:E33"/>
    <mergeCell ref="A34:B34"/>
    <mergeCell ref="A35:B35"/>
    <mergeCell ref="A36:B36"/>
    <mergeCell ref="A37:B37"/>
    <mergeCell ref="A38:B38"/>
    <mergeCell ref="A28:B28"/>
    <mergeCell ref="A29:B29"/>
    <mergeCell ref="A30:B30"/>
    <mergeCell ref="A31:B31"/>
    <mergeCell ref="A32:B32"/>
    <mergeCell ref="A33:B33"/>
    <mergeCell ref="A27:B27"/>
    <mergeCell ref="A17:B17"/>
    <mergeCell ref="C17:E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6:B1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C10:E10"/>
    <mergeCell ref="A1:H1"/>
    <mergeCell ref="B2:H2"/>
    <mergeCell ref="A3:B3"/>
    <mergeCell ref="C3:E3"/>
    <mergeCell ref="A4:B4"/>
    <mergeCell ref="A5:B5"/>
  </mergeCells>
  <pageMargins left="0.75" right="0.75" top="1" bottom="1" header="0.5" footer="0.5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Zał Nr 1 </vt:lpstr>
      <vt:lpstr>Zał Nr 2 </vt:lpstr>
      <vt:lpstr>Zał nr 3 WPI</vt:lpstr>
      <vt:lpstr>Zał nr 4</vt:lpstr>
      <vt:lpstr>Zał nr 5</vt:lpstr>
      <vt:lpstr>Zał Nr 6</vt:lpstr>
      <vt:lpstr>zał nr 7 własne</vt:lpstr>
      <vt:lpstr>Zał Nr 8</vt:lpstr>
      <vt:lpstr>Zał nr 9</vt:lpstr>
      <vt:lpstr>Zał Nr 10</vt:lpstr>
      <vt:lpstr>Zał nr 11 ,</vt:lpstr>
      <vt:lpstr>Zał Nr 12</vt:lpstr>
      <vt:lpstr>Arkusz1</vt:lpstr>
      <vt:lpstr>Arkusz2</vt:lpstr>
      <vt:lpstr>Arkusz3</vt:lpstr>
      <vt:lpstr>'Zał Nr 10'!Obszar_wydruku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2009-06-17T10:03:04Z</dcterms:modified>
</cp:coreProperties>
</file>